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DieseArbeitsmappe" autoCompressPictures="0"/>
  <mc:AlternateContent xmlns:mc="http://schemas.openxmlformats.org/markup-compatibility/2006">
    <mc:Choice Requires="x15">
      <x15ac:absPath xmlns:x15ac="http://schemas.microsoft.com/office/spreadsheetml/2010/11/ac" url="C:\Users\dsbuebkar\AppData\Roaming\ELO Digital Office\DSB\64\checkout\"/>
    </mc:Choice>
  </mc:AlternateContent>
  <xr:revisionPtr revIDLastSave="0" documentId="13_ncr:1_{618CB5DB-CE7D-4EE2-8453-927151F4D420}" xr6:coauthVersionLast="36" xr6:coauthVersionMax="36" xr10:uidLastSave="{00000000-0000-0000-0000-000000000000}"/>
  <bookViews>
    <workbookView xWindow="0" yWindow="0" windowWidth="28800" windowHeight="12435" xr2:uid="{00000000-000D-0000-FFFF-FFFF00000000}"/>
  </bookViews>
  <sheets>
    <sheet name="Anleitung" sheetId="1" r:id="rId1"/>
    <sheet name="Änderungskontrolle" sheetId="2" r:id="rId2"/>
    <sheet name="Bedrohungsanalyse" sheetId="3" r:id="rId3"/>
    <sheet name="Massnahmenplan" sheetId="4" r:id="rId4"/>
    <sheet name="Bedrohungskatalog" sheetId="5" r:id="rId5"/>
    <sheet name="EW_AW" sheetId="6" r:id="rId6"/>
    <sheet name="Kommunikationsmatrix" sheetId="7" r:id="rId7"/>
  </sheets>
  <definedNames>
    <definedName name="Auswirkung" localSheetId="5">EW_AW!$D$2:$D$3</definedName>
    <definedName name="Auswirkung">Bedrohungskatalog!$D$7:$D$12</definedName>
    <definedName name="_xlnm.Print_Titles" localSheetId="2">Bedrohungsanalyse!$1:$5</definedName>
    <definedName name="_xlnm.Print_Titles" localSheetId="3">Massnahmenplan!$1:$5</definedName>
    <definedName name="Eintrittswahrscheinlichkeit" localSheetId="5">EW_AW!$H$1:$H$2</definedName>
    <definedName name="Eintrittswahrscheinlichkeit">Bedrohungskatalog!$H$7:$H$12</definedName>
    <definedName name="Gefaehrdungskatalog_Elementare_Gefaehrdungen" localSheetId="5">EW_AW!#REF!</definedName>
    <definedName name="Gefaehrdungskatalog_Elementare_Gefaehrdungen" localSheetId="3">Bedrohungskatalog!#REF!</definedName>
    <definedName name="Gefaehrdungskatalog_Elementare_Gefaehrdungen">Bedrohungskatalog!#REF!</definedName>
    <definedName name="Z_5D029EBF_7F59_45E7_8434_434988F63651_.wvu.Cols" localSheetId="2" hidden="1">Bedrohungsanalyse!$E:$E,Bedrohungsanalyse!$I:$J</definedName>
    <definedName name="Z_5D029EBF_7F59_45E7_8434_434988F63651_.wvu.PrintTitles" localSheetId="2" hidden="1">Bedrohungsanalyse!$1:$5</definedName>
    <definedName name="Z_5D029EBF_7F59_45E7_8434_434988F63651_.wvu.PrintTitles" localSheetId="3" hidden="1">Massnahmenplan!$1:$5</definedName>
  </definedNames>
  <calcPr calcId="191029"/>
  <customWorkbookViews>
    <customWorkbookView name="Walter Sebastian - Persönliche Ansicht" guid="{5D029EBF-7F59-45E7-8434-434988F63651}" mergeInterval="0" personalView="1" maximized="1" xWindow="-8" yWindow="-8" windowWidth="1936" windowHeight="106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4" l="1"/>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M55" i="4"/>
  <c r="L55" i="4"/>
  <c r="M54" i="4"/>
  <c r="L54" i="4"/>
  <c r="H54" i="4" s="1"/>
  <c r="M53" i="4"/>
  <c r="L53" i="4"/>
  <c r="H53" i="4" s="1"/>
  <c r="M52" i="4"/>
  <c r="L52" i="4"/>
  <c r="M51" i="4"/>
  <c r="L51" i="4"/>
  <c r="M50" i="4"/>
  <c r="L50" i="4"/>
  <c r="H50" i="4" s="1"/>
  <c r="M49" i="4"/>
  <c r="L49" i="4"/>
  <c r="H49" i="4" s="1"/>
  <c r="M48" i="4"/>
  <c r="L48" i="4"/>
  <c r="M47" i="4"/>
  <c r="L47" i="4"/>
  <c r="M46" i="4"/>
  <c r="L46" i="4"/>
  <c r="H46" i="4" s="1"/>
  <c r="M45" i="4"/>
  <c r="L45" i="4"/>
  <c r="H45" i="4" s="1"/>
  <c r="M44" i="4"/>
  <c r="L44" i="4"/>
  <c r="M43" i="4"/>
  <c r="L43" i="4"/>
  <c r="M42" i="4"/>
  <c r="L42" i="4"/>
  <c r="H42" i="4" s="1"/>
  <c r="M41" i="4"/>
  <c r="L41" i="4"/>
  <c r="H41" i="4" s="1"/>
  <c r="M40" i="4"/>
  <c r="L40" i="4"/>
  <c r="H40" i="4" s="1"/>
  <c r="M39" i="4"/>
  <c r="L39" i="4"/>
  <c r="M38" i="4"/>
  <c r="L38" i="4"/>
  <c r="H38" i="4" s="1"/>
  <c r="M37" i="4"/>
  <c r="L37" i="4"/>
  <c r="H37" i="4" s="1"/>
  <c r="M36" i="4"/>
  <c r="L36" i="4"/>
  <c r="H36" i="4" s="1"/>
  <c r="M35" i="4"/>
  <c r="L35" i="4"/>
  <c r="M34" i="4"/>
  <c r="L34" i="4"/>
  <c r="H34" i="4" s="1"/>
  <c r="M33" i="4"/>
  <c r="L33" i="4"/>
  <c r="H33" i="4" s="1"/>
  <c r="M32" i="4"/>
  <c r="L32" i="4"/>
  <c r="H32" i="4" s="1"/>
  <c r="M31" i="4"/>
  <c r="L31" i="4"/>
  <c r="M30" i="4"/>
  <c r="L30" i="4"/>
  <c r="H30" i="4" s="1"/>
  <c r="M29" i="4"/>
  <c r="L29" i="4"/>
  <c r="H29" i="4" s="1"/>
  <c r="M28" i="4"/>
  <c r="L28" i="4"/>
  <c r="H28" i="4" s="1"/>
  <c r="M27" i="4"/>
  <c r="L27" i="4"/>
  <c r="M26" i="4"/>
  <c r="L26" i="4"/>
  <c r="H26" i="4" s="1"/>
  <c r="M25" i="4"/>
  <c r="L25" i="4"/>
  <c r="H25" i="4" s="1"/>
  <c r="M24" i="4"/>
  <c r="L24" i="4"/>
  <c r="H24" i="4" s="1"/>
  <c r="M23" i="4"/>
  <c r="L23" i="4"/>
  <c r="M22" i="4"/>
  <c r="L22" i="4"/>
  <c r="H22" i="4" s="1"/>
  <c r="M21" i="4"/>
  <c r="L21" i="4"/>
  <c r="H21" i="4" s="1"/>
  <c r="M20" i="4"/>
  <c r="L20" i="4"/>
  <c r="H20" i="4" s="1"/>
  <c r="M19" i="4"/>
  <c r="L19" i="4"/>
  <c r="M18" i="4"/>
  <c r="L18" i="4"/>
  <c r="H18" i="4" s="1"/>
  <c r="M17" i="4"/>
  <c r="L17" i="4"/>
  <c r="H17" i="4" s="1"/>
  <c r="M16" i="4"/>
  <c r="L16" i="4"/>
  <c r="H16" i="4" s="1"/>
  <c r="M15" i="4"/>
  <c r="L15" i="4"/>
  <c r="M14" i="4"/>
  <c r="L14" i="4"/>
  <c r="H14" i="4" s="1"/>
  <c r="M13" i="4"/>
  <c r="L13" i="4"/>
  <c r="H13" i="4" s="1"/>
  <c r="M12" i="4"/>
  <c r="L12" i="4"/>
  <c r="H12" i="4" s="1"/>
  <c r="M11" i="4"/>
  <c r="L11" i="4"/>
  <c r="M10" i="4"/>
  <c r="L10" i="4"/>
  <c r="H10" i="4" s="1"/>
  <c r="M9" i="4"/>
  <c r="L9" i="4"/>
  <c r="H9" i="4" s="1"/>
  <c r="M8" i="4"/>
  <c r="L8" i="4"/>
  <c r="H8" i="4" s="1"/>
  <c r="M7" i="4"/>
  <c r="L7" i="4"/>
  <c r="M6" i="4"/>
  <c r="L6" i="4"/>
  <c r="H6" i="4" s="1"/>
  <c r="I6" i="4" s="1"/>
  <c r="J54" i="3"/>
  <c r="I54" i="3"/>
  <c r="E54" i="3" s="1"/>
  <c r="J55" i="3"/>
  <c r="I55" i="3"/>
  <c r="E55" i="3" s="1"/>
  <c r="J53" i="3"/>
  <c r="I53" i="3"/>
  <c r="J52" i="3"/>
  <c r="I52" i="3"/>
  <c r="J51" i="3"/>
  <c r="I51" i="3"/>
  <c r="E51" i="3" s="1"/>
  <c r="J50" i="3"/>
  <c r="I50" i="3"/>
  <c r="E50" i="3" s="1"/>
  <c r="H44" i="4" l="1"/>
  <c r="H48" i="4"/>
  <c r="H52" i="4"/>
  <c r="E53" i="3"/>
  <c r="H7" i="4"/>
  <c r="I7" i="4" s="1"/>
  <c r="H11" i="4"/>
  <c r="H15" i="4"/>
  <c r="H19" i="4"/>
  <c r="H23" i="4"/>
  <c r="H27" i="4"/>
  <c r="H31" i="4"/>
  <c r="H35" i="4"/>
  <c r="H39" i="4"/>
  <c r="H43" i="4"/>
  <c r="H47" i="4"/>
  <c r="H51" i="4"/>
  <c r="E52" i="3"/>
  <c r="I7" i="3"/>
  <c r="J7" i="3"/>
  <c r="I8" i="3"/>
  <c r="J8" i="3"/>
  <c r="I9" i="3"/>
  <c r="J9" i="3"/>
  <c r="I10" i="3"/>
  <c r="J10" i="3"/>
  <c r="I11" i="3"/>
  <c r="J11" i="3"/>
  <c r="I12" i="3"/>
  <c r="J12" i="3"/>
  <c r="I13" i="3"/>
  <c r="J13" i="3"/>
  <c r="E13" i="3" s="1"/>
  <c r="I14" i="3"/>
  <c r="J14" i="3"/>
  <c r="I15" i="3"/>
  <c r="J15" i="3"/>
  <c r="I16" i="3"/>
  <c r="J16" i="3"/>
  <c r="I17" i="3"/>
  <c r="J17" i="3"/>
  <c r="E17" i="3" s="1"/>
  <c r="I18" i="3"/>
  <c r="J18" i="3"/>
  <c r="I19" i="3"/>
  <c r="J19" i="3"/>
  <c r="I20" i="3"/>
  <c r="J20" i="3"/>
  <c r="I21" i="3"/>
  <c r="J21" i="3"/>
  <c r="I22" i="3"/>
  <c r="J22" i="3"/>
  <c r="I23" i="3"/>
  <c r="J23" i="3"/>
  <c r="I24" i="3"/>
  <c r="J24" i="3"/>
  <c r="I25" i="3"/>
  <c r="J25" i="3"/>
  <c r="E25" i="3" s="1"/>
  <c r="I26" i="3"/>
  <c r="J26" i="3"/>
  <c r="I27" i="3"/>
  <c r="J27" i="3"/>
  <c r="I28" i="3"/>
  <c r="J28" i="3"/>
  <c r="I29" i="3"/>
  <c r="J29" i="3"/>
  <c r="I30" i="3"/>
  <c r="J30" i="3"/>
  <c r="I31" i="3"/>
  <c r="J31" i="3"/>
  <c r="E31" i="3" s="1"/>
  <c r="I32" i="3"/>
  <c r="J32" i="3"/>
  <c r="I33" i="3"/>
  <c r="J33" i="3"/>
  <c r="I34" i="3"/>
  <c r="J34" i="3"/>
  <c r="I35" i="3"/>
  <c r="J35" i="3"/>
  <c r="I36" i="3"/>
  <c r="J36" i="3"/>
  <c r="I37" i="3"/>
  <c r="J37" i="3"/>
  <c r="I38" i="3"/>
  <c r="J38" i="3"/>
  <c r="I39" i="3"/>
  <c r="J39" i="3"/>
  <c r="I40" i="3"/>
  <c r="J40" i="3"/>
  <c r="I41" i="3"/>
  <c r="J41" i="3"/>
  <c r="I42" i="3"/>
  <c r="J42" i="3"/>
  <c r="I43" i="3"/>
  <c r="J43" i="3"/>
  <c r="I44" i="3"/>
  <c r="J44" i="3"/>
  <c r="I45" i="3"/>
  <c r="J45" i="3"/>
  <c r="I46" i="3"/>
  <c r="J46" i="3"/>
  <c r="I47" i="3"/>
  <c r="J47" i="3"/>
  <c r="I48" i="3"/>
  <c r="J48" i="3"/>
  <c r="I49" i="3"/>
  <c r="J49" i="3"/>
  <c r="J6" i="3"/>
  <c r="E19" i="3"/>
  <c r="I6" i="3"/>
  <c r="E48" i="3" l="1"/>
  <c r="E44" i="3"/>
  <c r="E40" i="3"/>
  <c r="E36" i="3"/>
  <c r="E32" i="3"/>
  <c r="E29" i="3"/>
  <c r="E9" i="3"/>
  <c r="E46" i="3"/>
  <c r="E38" i="3"/>
  <c r="E30" i="3"/>
  <c r="E22" i="3"/>
  <c r="E14" i="3"/>
  <c r="E7" i="3"/>
  <c r="F7" i="3" s="1"/>
  <c r="E28" i="3"/>
  <c r="E24" i="3"/>
  <c r="E20" i="3"/>
  <c r="E12" i="3"/>
  <c r="E6" i="3"/>
  <c r="F6" i="3" s="1"/>
  <c r="E43" i="3"/>
  <c r="E39" i="3"/>
  <c r="E27" i="3"/>
  <c r="E23" i="3"/>
  <c r="E15" i="3"/>
  <c r="E8" i="3"/>
  <c r="E16" i="3"/>
  <c r="E42" i="3"/>
  <c r="E34" i="3"/>
  <c r="E26" i="3"/>
  <c r="E18" i="3"/>
  <c r="E10" i="3"/>
  <c r="E49" i="3"/>
  <c r="E45" i="3"/>
  <c r="E41" i="3"/>
  <c r="E37" i="3"/>
  <c r="E33" i="3"/>
  <c r="E21" i="3"/>
  <c r="E47" i="3"/>
  <c r="E35" i="3"/>
  <c r="E11" i="3"/>
  <c r="E4" i="6"/>
  <c r="E5" i="6"/>
  <c r="E6" i="6"/>
  <c r="E7" i="6"/>
  <c r="E8" i="6"/>
  <c r="E9" i="6"/>
  <c r="E10" i="6"/>
  <c r="E11" i="6"/>
  <c r="E12" i="6"/>
  <c r="E13" i="6"/>
  <c r="E14" i="6"/>
  <c r="E15" i="6"/>
  <c r="E16" i="6"/>
  <c r="E17" i="6"/>
  <c r="E18" i="6"/>
  <c r="E3" i="6"/>
</calcChain>
</file>

<file path=xl/sharedStrings.xml><?xml version="1.0" encoding="utf-8"?>
<sst xmlns="http://schemas.openxmlformats.org/spreadsheetml/2006/main" count="283" uniqueCount="184">
  <si>
    <t>Versionsnummer:</t>
  </si>
  <si>
    <t>Ergänzende Beschreibung</t>
  </si>
  <si>
    <t>Ausfülldatum:</t>
  </si>
  <si>
    <t>Massnahme</t>
  </si>
  <si>
    <t>Bedrohungskatalog</t>
  </si>
  <si>
    <t>B39 Sabotage</t>
  </si>
  <si>
    <t>B40 Unbefugtes Eindringen in Räumlichkeiten</t>
  </si>
  <si>
    <t>Eintretenswahrscheinlichkeit (EW)</t>
  </si>
  <si>
    <t>1 = Unwahrscheinlich: Tritt alle 10 Jahre oder seltener ein</t>
  </si>
  <si>
    <t>2 = Möglich: Kann etwa einmal pro Jahr eintreten</t>
  </si>
  <si>
    <t>3 = Wahrscheinlich: Kann etwa einmal pro Monat eintreten</t>
  </si>
  <si>
    <t>4 = Sehr wahrscheinlich: Kann einmal pro Woche oder öfter eintreten</t>
  </si>
  <si>
    <t>3 = Hoch: Ausfall hat erhebliche Auswirkungen</t>
  </si>
  <si>
    <t>Version</t>
  </si>
  <si>
    <t>Datum</t>
  </si>
  <si>
    <t>Name</t>
  </si>
  <si>
    <t>Änderung</t>
  </si>
  <si>
    <t>Erläuterung zur Vorlage</t>
  </si>
  <si>
    <t>Einleitung</t>
  </si>
  <si>
    <t>Vorgehen</t>
  </si>
  <si>
    <t>Tipps</t>
  </si>
  <si>
    <t>B01 Grossfeuer</t>
  </si>
  <si>
    <t>B02 Klein-/lokaler Brand</t>
  </si>
  <si>
    <t>B04 Wasser (Wasserschaden oder Überschwemmung)</t>
  </si>
  <si>
    <t>B05 Verschmutzung, Staub, Korrosion</t>
  </si>
  <si>
    <t>B06 Naturkatastrophen</t>
  </si>
  <si>
    <t>B07 Katastrophen im Umfeld</t>
  </si>
  <si>
    <t>B08 Grossereignisse im Umfeld</t>
  </si>
  <si>
    <t>B09 Krankheiten, Pandemie</t>
  </si>
  <si>
    <t>Kategorie</t>
  </si>
  <si>
    <t>Massnahmenplan</t>
  </si>
  <si>
    <t>Risikostufe brutto</t>
  </si>
  <si>
    <t>Massnahme umgesetzt</t>
  </si>
  <si>
    <t>Risikostufe
netto</t>
  </si>
  <si>
    <t>Kosten
Massnahme</t>
  </si>
  <si>
    <t>Risikostufe
brutto</t>
  </si>
  <si>
    <t>Massnahme umsetzen J/N</t>
  </si>
  <si>
    <t>Bedrohung
Nr.</t>
  </si>
  <si>
    <t>Menschliche Fehlhandlung</t>
  </si>
  <si>
    <t>Vorsätzliche Handlung</t>
  </si>
  <si>
    <t>Elementarereignis</t>
  </si>
  <si>
    <t>Organisatorischer Mangel</t>
  </si>
  <si>
    <t>Technisches Versagen</t>
  </si>
  <si>
    <t>B10 Personalausfall / Abwesenheit von Schlüsselpersonen</t>
  </si>
  <si>
    <t>B11 Ausfall oder Störung der Stromversorgung</t>
  </si>
  <si>
    <t>B12 Ausfall oder Störung von Kommunikationsnetzen</t>
  </si>
  <si>
    <t>B13 Ausfall oder Störung von Dienstleistern</t>
  </si>
  <si>
    <t>B14 Verstoss gegen Gesetze</t>
  </si>
  <si>
    <t>B15 Ausspähen von Informationen / Spionage</t>
  </si>
  <si>
    <t>B16 Diebstahl von Geräten, Datenträgern oder Dokumenten</t>
  </si>
  <si>
    <t>B17 Verlust von Geräten, Datenträgern oder Dokumenten</t>
  </si>
  <si>
    <t>B18 Fehlplanung</t>
  </si>
  <si>
    <t>B19 Offenlegung schützenswerter Informationen</t>
  </si>
  <si>
    <t>B20 Integritätsverlust schützenswerter Informationen / Manipulation von Informationen</t>
  </si>
  <si>
    <t>B21 Missbrauch personenbezogener Daten</t>
  </si>
  <si>
    <t>B22 Informationen oder Produkte aus unzuverlässiger Quelle</t>
  </si>
  <si>
    <t>B24 Datenverlust</t>
  </si>
  <si>
    <t>B25 Manipulation von Hard- oder Software</t>
  </si>
  <si>
    <t>B27 Social Engineering</t>
  </si>
  <si>
    <t>B28 Identitätsdiebstahl, Missbrauch von Berechtigungen</t>
  </si>
  <si>
    <t>B29 Schadprogramme</t>
  </si>
  <si>
    <t>B30 Verhinderung von Diensten (Denial of Service)</t>
  </si>
  <si>
    <t>B31 Zerstörung von Geräten oder Datenträgern</t>
  </si>
  <si>
    <t>B32 Ausfall von Geräten oder Systemen</t>
  </si>
  <si>
    <t>B33 Fehlfunktion von Geräten oder Systemen</t>
  </si>
  <si>
    <t>B34 Ressourcenmangel</t>
  </si>
  <si>
    <t>B35 Unberechtigte Nutzung oder Administration von Geräten und Systemen</t>
  </si>
  <si>
    <t>B36 Fehlerhafte Nutzung oder Administration von Geräten und Systemen</t>
  </si>
  <si>
    <t>B37 Anschlag, Überfall, Vandalismus</t>
  </si>
  <si>
    <t>B38 Nötigung, Erpressung oder Korruption</t>
  </si>
  <si>
    <t>AW</t>
  </si>
  <si>
    <t>EW</t>
  </si>
  <si>
    <t>Total</t>
  </si>
  <si>
    <t>Stufe</t>
  </si>
  <si>
    <t>Niedrig</t>
  </si>
  <si>
    <t>Sehr hoch</t>
  </si>
  <si>
    <t>Hoch</t>
  </si>
  <si>
    <t>Risikostufe</t>
  </si>
  <si>
    <t>Mass-nahme Nr.</t>
  </si>
  <si>
    <t>Rechenwerte</t>
  </si>
  <si>
    <t>Nr. / Bedrohung</t>
  </si>
  <si>
    <t>Nr.</t>
  </si>
  <si>
    <t>M01</t>
  </si>
  <si>
    <t>Verweistabelle</t>
  </si>
  <si>
    <t>Risikostufe
Berechnung</t>
  </si>
  <si>
    <t>Mittel</t>
  </si>
  <si>
    <t>2 = Mittel: Ausfall hat merkliche Auswirkungen</t>
  </si>
  <si>
    <t>1 = Niedrig: Ausfall hat eine geringe, kaum merkliche Auswirkung</t>
  </si>
  <si>
    <t>4 = Sehr hoch: Ausfall oder Beeinträchtigung führen zu gravierenden Auswirkungen</t>
  </si>
  <si>
    <t>M02</t>
  </si>
  <si>
    <t>M03</t>
  </si>
  <si>
    <t>M04</t>
  </si>
  <si>
    <t>M05</t>
  </si>
  <si>
    <t>M06</t>
  </si>
  <si>
    <t>M07</t>
  </si>
  <si>
    <t>M08</t>
  </si>
  <si>
    <t>M09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</si>
  <si>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</si>
  <si>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</si>
  <si>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</si>
  <si>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</si>
  <si>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</si>
  <si>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</si>
  <si>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</si>
  <si>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</si>
  <si>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</si>
  <si>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</si>
  <si>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</si>
  <si>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</si>
  <si>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</si>
  <si>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</si>
  <si>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</si>
  <si>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</si>
  <si>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</si>
  <si>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</si>
  <si>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</si>
  <si>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</si>
  <si>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</si>
  <si>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</si>
  <si>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</si>
  <si>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M33</t>
  </si>
  <si>
    <t>M34</t>
  </si>
  <si>
    <t>M35</t>
  </si>
  <si>
    <t>M36</t>
  </si>
  <si>
    <t>M37</t>
  </si>
  <si>
    <t>M38</t>
  </si>
  <si>
    <t>M39</t>
  </si>
  <si>
    <t>M40</t>
  </si>
  <si>
    <t>M41</t>
  </si>
  <si>
    <t>M42</t>
  </si>
  <si>
    <t>M43</t>
  </si>
  <si>
    <t>M44</t>
  </si>
  <si>
    <t>M45</t>
  </si>
  <si>
    <t>M46</t>
  </si>
  <si>
    <t>M47</t>
  </si>
  <si>
    <t>M48</t>
  </si>
  <si>
    <t>M49</t>
  </si>
  <si>
    <t>M50</t>
  </si>
  <si>
    <t>Gemeindehaus wird durch Feuer weitgehend zerstört</t>
  </si>
  <si>
    <t>Ausweicharbeitsplätze und -infrastruktur bereitstellen</t>
  </si>
  <si>
    <t>Feuermelder und evtl. Löschanlage installieren</t>
  </si>
  <si>
    <t>B01</t>
  </si>
  <si>
    <t>Feuermelder inklusive Alarmierungssystem installieren</t>
  </si>
  <si>
    <t>Auswahl</t>
  </si>
  <si>
    <t>Ja</t>
  </si>
  <si>
    <t>Nein</t>
  </si>
  <si>
    <t>Ereignisart</t>
  </si>
  <si>
    <t>Ereignis Beschreibung</t>
  </si>
  <si>
    <t>Mitarbeitende</t>
  </si>
  <si>
    <t>Vorgesetzte Behörden</t>
  </si>
  <si>
    <t>Übrige Behörden</t>
  </si>
  <si>
    <t>Medien</t>
  </si>
  <si>
    <t>Betroffene Personen</t>
  </si>
  <si>
    <t>Weitere</t>
  </si>
  <si>
    <t>Höhere Gewalt</t>
  </si>
  <si>
    <t>Feuer, Ausfall Verwaltungsgebäude</t>
  </si>
  <si>
    <t>E</t>
  </si>
  <si>
    <t>T</t>
  </si>
  <si>
    <t>W</t>
  </si>
  <si>
    <t>E
T</t>
  </si>
  <si>
    <t>Empfänger</t>
  </si>
  <si>
    <t>Legende:</t>
  </si>
  <si>
    <t>E = bei Ereignis</t>
  </si>
  <si>
    <t>T = innert Tagesfrist / allenfalls täglicher Update</t>
  </si>
  <si>
    <t>W = innert Wochenfrist / allenfalls wöchentlicher Update</t>
  </si>
  <si>
    <t>M = innert Monatsfrist / allenfalls monatlicher Update</t>
  </si>
  <si>
    <t>Die verschiedenen Bedrohungsarten sind im Detail im Blatt «Bedrohungskatalog» zu finden.</t>
  </si>
  <si>
    <t>Einzelheiten zu Eintretenswahrscheinlichkeit, Auswirkung sowie Berechnung der Risikostufe sind im Blatt «EW_AW» zu finden.</t>
  </si>
  <si>
    <t>1. Bedrohungsanalyse:
– Bedrohungen mit Hilfe des Bedrohungskatalogs festlegen
– Eintretenswahrscheinlichkeit und Auswirkung definieren und Risiko brutto berechnen lassen
– Massnahmen pro Bedrohung festlegen</t>
  </si>
  <si>
    <t>B26 Software-Schwachstellen oder -Fehler</t>
  </si>
  <si>
    <t>Auswirkung (AW)</t>
  </si>
  <si>
    <t>Polizei / Sanität / Feuerwehr</t>
  </si>
  <si>
    <t>Gemeinde/Stadt:</t>
  </si>
  <si>
    <t>[Name Gemeinde/Stadt einfügen]</t>
  </si>
  <si>
    <t>2. Massnahmenplan
– Massnahmen (Spalten A, F–H) aus Bedrohungsanalyse in Massnahmenplan (Spalten A–C) übernehmen 
– Aufwand/Kosten pro Massnahme definieren
– Entscheid über Umsetzung Massnahmen treffen
– Risikostufe netto berechnen
– Festhalten, wenn Massnahme umgesetzt wurde</t>
  </si>
  <si>
    <t>V 1.3 / Oktober 2023</t>
  </si>
  <si>
    <t xml:space="preserve">Verantwortliche/r:  </t>
  </si>
  <si>
    <t>B03 Ungünstige klimatische Bedingungen (z.B. Hitze)</t>
  </si>
  <si>
    <t>EW
(1–4)</t>
  </si>
  <si>
    <t>AW
(1–4)</t>
  </si>
  <si>
    <t>EW mit Umsetzung Massnahme
(1–4)</t>
  </si>
  <si>
    <t>AW mit Umsetzung Massnahme
(1–4)</t>
  </si>
  <si>
    <t>Die Vorlage Bedrohungsanalyse ist Teil einer Vorlagenreihe, die sämtliche relevanten Informationssicherheitsdokumente umfasst. Die empfohlene Vorgehensweise, die Hilfestellungen und die Erläuterungen zu den Vorlagen sind dem Leitfaden Informationssicherheit in Gemeinden zu entnehmen.
Diese Vorlage ist den jeweiligen Gegebenheiten anzupassen. Die anzupassenden Punkte befinden sich in eckigen Klammern [ ].
Der Leitfaden Informationssicherheit, die Vorlagen und weitere Dokumente sind auf www.datenschutz.ch publiziert.</t>
  </si>
  <si>
    <t>B23 Unbefugtes Eindringen in IKT-Systeme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</si>
</sst>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Fr.-807]\ * #,##0.00_ ;_ [$Fr.-807]\ * \-#,##0.00_ ;_ [$Fr.-807]\ * &quot;-&quot;??_ ;_ @_ "/>
  </numFmts>
  <fonts count="12" x14ac:knownFonts="1">
    <font>
      <sz val="11"/>
      <color theme="1"/>
      <name val="Calibri"/>
      <family val="2"/>
      <scheme val="minor"/>
    </font>
    <font>
      <u/>
      <sz val="11"/>
      <color theme="10"/>
      <name val="Calibri"/>
      <family val="2"/>
      <scheme val="minor"/>
    </font>
    <font>
      <b/>
      <sz val="9.5"/>
      <color theme="1"/>
      <name val="Calibri Light"/>
      <family val="2"/>
      <scheme val="major"/>
    </font>
    <font>
      <sz val="9.5"/>
      <color theme="1"/>
      <name val="Calibri Light"/>
      <family val="2"/>
      <scheme val="major"/>
    </font>
    <font>
      <b/>
      <sz val="9.5"/>
      <name val="Calibri Light"/>
      <family val="2"/>
      <scheme val="major"/>
    </font>
    <font>
      <i/>
      <sz val="9.5"/>
      <color theme="1"/>
      <name val="Calibri Light"/>
      <family val="2"/>
      <scheme val="major"/>
    </font>
    <font>
      <sz val="9.5"/>
      <name val="Calibri Light"/>
      <family val="2"/>
      <scheme val="major"/>
    </font>
    <font>
      <u/>
      <sz val="9.5"/>
      <color theme="10"/>
      <name val="Calibri Light"/>
      <family val="2"/>
      <scheme val="major"/>
    </font>
    <font>
      <b/>
      <sz val="9.5"/>
      <color rgb="FF000000"/>
      <name val="Calibri Light"/>
      <family val="2"/>
      <scheme val="major"/>
    </font>
    <font>
      <b/>
      <sz val="9.5"/>
      <color rgb="FFFF0000"/>
      <name val="Calibri Light"/>
      <family val="2"/>
      <scheme val="major"/>
    </font>
    <font>
      <sz val="9.5"/>
      <color rgb="FF000000"/>
      <name val="Calibri Light"/>
      <family val="2"/>
      <scheme val="major"/>
    </font>
    <font>
      <sz val="9.5"/>
      <color rgb="FFFF0000"/>
      <name val="Calibri Light"/>
      <family val="2"/>
      <scheme val="major"/>
    </font>
  </fonts>
  <fills count="6">
    <fill>
      <patternFill patternType="none"/>
    </fill>
    <fill>
      <patternFill patternType="gray125"/>
    </fill>
    <fill>
      <patternFill patternType="solid">
        <fgColor rgb="FFC0C0C0"/>
        <bgColor rgb="FFC0C0C0"/>
      </patternFill>
    </fill>
    <fill>
      <patternFill patternType="solid">
        <fgColor rgb="FFE6E6E6"/>
        <bgColor rgb="FFE6E6E6"/>
      </patternFill>
    </fill>
    <fill>
      <patternFill patternType="solid">
        <fgColor theme="6"/>
        <bgColor indexed="64"/>
      </patternFill>
    </fill>
    <fill>
      <patternFill patternType="solid">
        <fgColor theme="2"/>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s>
  <cellStyleXfs count="2">
    <xf numFmtId="0" fontId="0" fillId="0" borderId="0"/>
    <xf numFmtId="0" fontId="1" fillId="0" borderId="0" applyNumberFormat="0" applyFill="0" applyBorder="0" applyAlignment="0" applyProtection="0"/>
  </cellStyleXfs>
  <cellXfs count="79">
    <xf numFmtId="0" fontId="0" fillId="0" borderId="0" xfId="0"/>
    <xf numFmtId="0" fontId="2" fillId="4" borderId="0" xfId="0" applyFont="1" applyFill="1"/>
    <xf numFmtId="0" fontId="3" fillId="0" borderId="0" xfId="0" applyFont="1"/>
    <xf numFmtId="0" fontId="4" fillId="5" borderId="0" xfId="0" applyFont="1" applyFill="1" applyAlignment="1">
      <alignment horizontal="justify" vertical="center"/>
    </xf>
    <xf numFmtId="0" fontId="3" fillId="0" borderId="0" xfId="0" applyFont="1" applyAlignment="1">
      <alignment horizontal="justify" vertical="center" wrapText="1"/>
    </xf>
    <xf numFmtId="0" fontId="2" fillId="5" borderId="0" xfId="0" applyFont="1" applyFill="1"/>
    <xf numFmtId="0" fontId="3" fillId="0" borderId="0" xfId="0" applyFont="1" applyAlignment="1">
      <alignment wrapText="1"/>
    </xf>
    <xf numFmtId="0" fontId="5" fillId="0" borderId="0" xfId="0" applyFont="1" applyAlignment="1">
      <alignment horizontal="justify" vertical="center"/>
    </xf>
    <xf numFmtId="0" fontId="4" fillId="5" borderId="0" xfId="0" applyFont="1" applyFill="1" applyAlignment="1">
      <alignment vertical="top"/>
    </xf>
    <xf numFmtId="0" fontId="6" fillId="0" borderId="0" xfId="0" applyFont="1" applyAlignment="1">
      <alignment vertical="center" wrapText="1"/>
    </xf>
    <xf numFmtId="0" fontId="6" fillId="0" borderId="0" xfId="0" applyFont="1" applyAlignment="1">
      <alignment vertical="top" wrapText="1"/>
    </xf>
    <xf numFmtId="0" fontId="7" fillId="0" borderId="0" xfId="1" applyFont="1" applyAlignment="1">
      <alignment horizontal="justify" vertical="center"/>
    </xf>
    <xf numFmtId="0" fontId="6" fillId="0" borderId="0" xfId="0" applyFont="1"/>
    <xf numFmtId="0" fontId="8" fillId="2" borderId="7" xfId="0" applyFont="1" applyFill="1" applyBorder="1" applyAlignment="1">
      <alignment vertical="center"/>
    </xf>
    <xf numFmtId="0" fontId="3" fillId="0" borderId="7" xfId="0" applyFont="1" applyBorder="1"/>
    <xf numFmtId="14" fontId="3" fillId="0" borderId="7" xfId="0" applyNumberFormat="1" applyFont="1" applyBorder="1"/>
    <xf numFmtId="0" fontId="3" fillId="0" borderId="7" xfId="0" applyFont="1" applyBorder="1" applyAlignment="1">
      <alignment wrapText="1"/>
    </xf>
    <xf numFmtId="0" fontId="8" fillId="2" borderId="2" xfId="0" applyFont="1" applyFill="1" applyBorder="1" applyAlignment="1">
      <alignment vertical="center"/>
    </xf>
    <xf numFmtId="0" fontId="10" fillId="2" borderId="2" xfId="0" applyFont="1" applyFill="1" applyBorder="1" applyAlignment="1">
      <alignment vertical="center"/>
    </xf>
    <xf numFmtId="0" fontId="10" fillId="2" borderId="2" xfId="0" applyFont="1" applyFill="1" applyBorder="1" applyAlignment="1">
      <alignment vertical="top"/>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0" xfId="0" applyFont="1" applyAlignment="1">
      <alignment horizontal="center"/>
    </xf>
    <xf numFmtId="0" fontId="3" fillId="0" borderId="7" xfId="0" applyFont="1" applyBorder="1" applyAlignment="1">
      <alignment vertical="top"/>
    </xf>
    <xf numFmtId="0" fontId="3" fillId="0" borderId="7" xfId="0" applyFont="1" applyBorder="1" applyAlignment="1">
      <alignment vertical="top" wrapText="1"/>
    </xf>
    <xf numFmtId="0" fontId="3" fillId="0" borderId="7" xfId="0" applyFont="1" applyBorder="1" applyAlignment="1">
      <alignment horizontal="center" vertical="top"/>
    </xf>
    <xf numFmtId="0" fontId="3" fillId="0" borderId="7" xfId="0" applyFont="1" applyBorder="1" applyAlignment="1">
      <alignment horizontal="center" vertical="top" wrapText="1"/>
    </xf>
    <xf numFmtId="0" fontId="8" fillId="2" borderId="4" xfId="0" applyFont="1" applyFill="1" applyBorder="1" applyAlignment="1">
      <alignment vertical="center"/>
    </xf>
    <xf numFmtId="0" fontId="9" fillId="2" borderId="1" xfId="0" applyFont="1" applyFill="1" applyBorder="1" applyAlignment="1">
      <alignment vertical="center"/>
    </xf>
    <xf numFmtId="0" fontId="9" fillId="2" borderId="1" xfId="0" applyFont="1" applyFill="1" applyBorder="1" applyAlignment="1">
      <alignment vertical="center" wrapText="1"/>
    </xf>
    <xf numFmtId="0" fontId="10" fillId="2" borderId="4" xfId="0" applyFont="1" applyFill="1" applyBorder="1" applyAlignment="1">
      <alignment vertical="center"/>
    </xf>
    <xf numFmtId="0" fontId="11" fillId="2" borderId="1" xfId="0" applyFont="1" applyFill="1" applyBorder="1" applyAlignment="1">
      <alignment vertical="center"/>
    </xf>
    <xf numFmtId="0" fontId="10" fillId="2" borderId="4" xfId="0" applyFont="1" applyFill="1" applyBorder="1" applyAlignment="1">
      <alignment vertical="top"/>
    </xf>
    <xf numFmtId="0" fontId="11" fillId="2" borderId="1" xfId="0" applyFont="1" applyFill="1" applyBorder="1" applyAlignment="1">
      <alignment vertical="top"/>
    </xf>
    <xf numFmtId="164" fontId="3" fillId="0" borderId="7" xfId="0" applyNumberFormat="1" applyFont="1" applyBorder="1" applyAlignment="1">
      <alignment vertical="top"/>
    </xf>
    <xf numFmtId="0" fontId="3" fillId="0" borderId="7" xfId="0" applyFont="1" applyBorder="1" applyAlignment="1">
      <alignment horizontal="center" vertical="top" shrinkToFit="1"/>
    </xf>
    <xf numFmtId="0" fontId="3" fillId="0" borderId="0" xfId="0" applyFont="1" applyAlignment="1">
      <alignment horizontal="center" vertical="top"/>
    </xf>
    <xf numFmtId="0" fontId="8" fillId="2" borderId="1" xfId="0" applyFont="1" applyFill="1" applyBorder="1" applyAlignment="1">
      <alignment vertical="center"/>
    </xf>
    <xf numFmtId="49" fontId="3" fillId="0" borderId="1" xfId="0" applyNumberFormat="1" applyFont="1" applyBorder="1" applyAlignment="1">
      <alignment vertical="top" wrapText="1"/>
    </xf>
    <xf numFmtId="49" fontId="3" fillId="0" borderId="1" xfId="0" applyNumberFormat="1" applyFont="1" applyBorder="1" applyAlignment="1">
      <alignment wrapText="1"/>
    </xf>
    <xf numFmtId="0" fontId="8" fillId="2" borderId="1" xfId="0" applyFont="1" applyFill="1" applyBorder="1" applyAlignment="1">
      <alignment horizontal="center" vertical="center"/>
    </xf>
    <xf numFmtId="0" fontId="8" fillId="2" borderId="1" xfId="0" applyFont="1" applyFill="1" applyBorder="1" applyAlignment="1">
      <alignment horizontal="left" vertic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xf numFmtId="0" fontId="3" fillId="0" borderId="7" xfId="0" applyFont="1" applyBorder="1" applyAlignment="1"/>
    <xf numFmtId="0" fontId="8" fillId="2" borderId="7" xfId="0" applyFont="1" applyFill="1" applyBorder="1" applyAlignment="1">
      <alignment horizontal="center" vertical="center"/>
    </xf>
    <xf numFmtId="0" fontId="3" fillId="0" borderId="0" xfId="0" applyFont="1" applyBorder="1"/>
    <xf numFmtId="0" fontId="2" fillId="0" borderId="0" xfId="0" applyFont="1" applyBorder="1"/>
    <xf numFmtId="0" fontId="2" fillId="0" borderId="0" xfId="0" applyFont="1" applyBorder="1" applyAlignment="1">
      <alignment horizontal="justify" wrapText="1"/>
    </xf>
    <xf numFmtId="0" fontId="2" fillId="0" borderId="0" xfId="0" applyFont="1" applyBorder="1" applyAlignment="1">
      <alignment horizontal="left" wrapText="1"/>
    </xf>
    <xf numFmtId="0" fontId="3" fillId="0" borderId="7" xfId="0" applyFont="1" applyBorder="1" applyAlignment="1">
      <alignment horizontal="center" textRotation="90" wrapText="1"/>
    </xf>
    <xf numFmtId="0" fontId="3" fillId="0" borderId="7" xfId="0" applyFont="1" applyBorder="1" applyAlignment="1">
      <alignment horizontal="justify" vertical="top" wrapText="1"/>
    </xf>
    <xf numFmtId="0" fontId="3" fillId="0" borderId="7" xfId="0" applyFont="1" applyBorder="1" applyAlignment="1">
      <alignment horizontal="left" vertical="top" wrapText="1"/>
    </xf>
    <xf numFmtId="0" fontId="3" fillId="0" borderId="0" xfId="0" applyFont="1" applyBorder="1" applyAlignment="1">
      <alignment vertical="top"/>
    </xf>
    <xf numFmtId="0" fontId="2" fillId="0" borderId="0" xfId="0" applyFont="1" applyAlignment="1">
      <alignment horizontal="justify" vertical="center"/>
    </xf>
    <xf numFmtId="0" fontId="3" fillId="0" borderId="0" xfId="0" applyFont="1" applyAlignment="1">
      <alignment horizontal="left" vertical="center" wrapText="1"/>
    </xf>
    <xf numFmtId="0" fontId="3" fillId="0" borderId="13" xfId="0" applyFont="1" applyBorder="1" applyAlignment="1">
      <alignment horizontal="center"/>
    </xf>
    <xf numFmtId="0" fontId="3" fillId="0" borderId="0" xfId="0" applyFont="1" applyAlignment="1">
      <alignment horizontal="center"/>
    </xf>
    <xf numFmtId="0" fontId="9" fillId="2" borderId="2" xfId="0" applyFont="1" applyFill="1" applyBorder="1" applyAlignment="1">
      <alignment vertical="center"/>
    </xf>
    <xf numFmtId="0" fontId="9" fillId="2" borderId="3" xfId="0" applyFont="1" applyFill="1" applyBorder="1" applyAlignment="1">
      <alignment vertical="center"/>
    </xf>
    <xf numFmtId="0" fontId="9" fillId="2" borderId="4" xfId="0" applyFont="1" applyFill="1" applyBorder="1" applyAlignment="1">
      <alignment vertical="center"/>
    </xf>
    <xf numFmtId="0" fontId="11" fillId="2" borderId="10" xfId="0" applyFont="1" applyFill="1" applyBorder="1" applyAlignment="1">
      <alignment vertical="center"/>
    </xf>
    <xf numFmtId="0" fontId="11" fillId="2" borderId="11" xfId="0" applyFont="1" applyFill="1" applyBorder="1" applyAlignment="1">
      <alignment vertical="center"/>
    </xf>
    <xf numFmtId="0" fontId="11" fillId="2" borderId="12" xfId="0" applyFont="1" applyFill="1" applyBorder="1" applyAlignment="1">
      <alignment vertical="center"/>
    </xf>
    <xf numFmtId="0" fontId="11" fillId="2" borderId="13" xfId="0" applyFont="1" applyFill="1" applyBorder="1" applyAlignment="1">
      <alignment vertical="center"/>
    </xf>
    <xf numFmtId="0" fontId="11" fillId="2" borderId="0" xfId="0" applyFont="1" applyFill="1" applyBorder="1" applyAlignment="1">
      <alignment vertical="center"/>
    </xf>
    <xf numFmtId="0" fontId="11" fillId="2" borderId="14" xfId="0" applyFont="1" applyFill="1" applyBorder="1" applyAlignment="1">
      <alignment vertical="center"/>
    </xf>
    <xf numFmtId="0" fontId="11" fillId="2" borderId="5" xfId="0" applyFont="1" applyFill="1" applyBorder="1" applyAlignment="1">
      <alignment vertical="top"/>
    </xf>
    <xf numFmtId="0" fontId="11" fillId="2" borderId="6" xfId="0" applyFont="1" applyFill="1" applyBorder="1" applyAlignment="1">
      <alignment vertical="top"/>
    </xf>
    <xf numFmtId="0" fontId="11" fillId="2" borderId="15" xfId="0" applyFont="1" applyFill="1" applyBorder="1" applyAlignment="1">
      <alignment vertical="top"/>
    </xf>
    <xf numFmtId="0" fontId="8" fillId="2" borderId="2" xfId="0" applyFont="1" applyFill="1" applyBorder="1" applyAlignment="1">
      <alignment vertical="center"/>
    </xf>
    <xf numFmtId="0" fontId="8" fillId="2" borderId="4" xfId="0" applyFont="1" applyFill="1" applyBorder="1" applyAlignment="1">
      <alignment vertical="center"/>
    </xf>
    <xf numFmtId="0" fontId="10" fillId="2" borderId="2" xfId="0" applyFont="1" applyFill="1" applyBorder="1" applyAlignment="1">
      <alignment vertical="center"/>
    </xf>
    <xf numFmtId="0" fontId="10" fillId="2" borderId="4" xfId="0" applyFont="1" applyFill="1" applyBorder="1" applyAlignment="1">
      <alignment vertical="center"/>
    </xf>
    <xf numFmtId="0" fontId="10" fillId="2" borderId="2" xfId="0" applyFont="1" applyFill="1" applyBorder="1" applyAlignment="1">
      <alignment vertical="top"/>
    </xf>
    <xf numFmtId="0" fontId="10" fillId="2" borderId="4" xfId="0" applyFont="1" applyFill="1" applyBorder="1" applyAlignment="1">
      <alignment vertical="top"/>
    </xf>
    <xf numFmtId="0" fontId="8" fillId="2" borderId="5" xfId="0" applyFont="1" applyFill="1" applyBorder="1" applyAlignment="1">
      <alignment vertical="center"/>
    </xf>
    <xf numFmtId="0" fontId="8" fillId="2" borderId="6" xfId="0" applyFont="1" applyFill="1" applyBorder="1" applyAlignment="1">
      <alignment vertic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A15"/>
  <sheetViews>
    <sheetView tabSelected="1" workbookViewId="0">
      <selection activeCell="E29" sqref="E29"/>
    </sheetView>
  </sheetViews>
  <sheetFormatPr baseColWidth="10" defaultRowHeight="12.75" x14ac:dyDescent="0.2"/>
  <cols>
    <col min="1" max="1" width="85" style="2" customWidth="1"/>
    <col min="2" max="16384" width="11.42578125" style="2"/>
  </cols>
  <sheetData>
    <row r="1" spans="1:1" x14ac:dyDescent="0.2">
      <c r="A1" s="1" t="s">
        <v>18</v>
      </c>
    </row>
    <row r="3" spans="1:1" x14ac:dyDescent="0.2">
      <c r="A3" s="3" t="s">
        <v>17</v>
      </c>
    </row>
    <row r="4" spans="1:1" ht="114.75" x14ac:dyDescent="0.2">
      <c r="A4" s="56" t="s">
        <v>182</v>
      </c>
    </row>
    <row r="5" spans="1:1" x14ac:dyDescent="0.2">
      <c r="A5" s="4"/>
    </row>
    <row r="6" spans="1:1" x14ac:dyDescent="0.2">
      <c r="A6" s="5" t="s">
        <v>20</v>
      </c>
    </row>
    <row r="7" spans="1:1" x14ac:dyDescent="0.2">
      <c r="A7" s="2" t="s">
        <v>166</v>
      </c>
    </row>
    <row r="8" spans="1:1" ht="25.5" x14ac:dyDescent="0.2">
      <c r="A8" s="6" t="s">
        <v>167</v>
      </c>
    </row>
    <row r="9" spans="1:1" x14ac:dyDescent="0.2">
      <c r="A9" s="7"/>
    </row>
    <row r="10" spans="1:1" x14ac:dyDescent="0.2">
      <c r="A10" s="8" t="s">
        <v>19</v>
      </c>
    </row>
    <row r="11" spans="1:1" ht="51" x14ac:dyDescent="0.2">
      <c r="A11" s="9" t="s">
        <v>168</v>
      </c>
    </row>
    <row r="12" spans="1:1" ht="76.5" x14ac:dyDescent="0.2">
      <c r="A12" s="10" t="s">
        <v>174</v>
      </c>
    </row>
    <row r="13" spans="1:1" x14ac:dyDescent="0.2">
      <c r="A13" s="11"/>
    </row>
    <row r="15" spans="1:1" x14ac:dyDescent="0.2">
      <c r="A15" s="12" t="s">
        <v>175</v>
      </c>
    </row>
  </sheetData>
  <customSheetViews>
    <customSheetView guid="{5D029EBF-7F59-45E7-8434-434988F63651}">
      <selection activeCell="A16" sqref="A16:A17"/>
      <pageMargins left="0.70866141732283472" right="0.70866141732283472" top="0.78740157480314965" bottom="0.78740157480314965" header="0.31496062992125984" footer="0.31496062992125984"/>
      <pageSetup paperSize="9" orientation="portrait" r:id="rId1"/>
      <headerFooter>
        <oddHeader>&amp;L&amp;"Arial,Fett"Notfallkonzept</oddHeader>
      </headerFooter>
    </customSheetView>
  </customSheetViews>
  <pageMargins left="0.70866141732283472" right="0.70866141732283472" top="0.78740157480314965" bottom="0.78740157480314965" header="0.31496062992125984" footer="0.31496062992125984"/>
  <pageSetup paperSize="9" orientation="portrait" r:id="rId2"/>
  <headerFooter>
    <oddHeader>&amp;L&amp;"Arial,Fett"Notfallkonzept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dimension ref="A1:D15"/>
  <sheetViews>
    <sheetView workbookViewId="0">
      <pane ySplit="1" topLeftCell="A2" activePane="bottomLeft" state="frozen"/>
      <selection pane="bottomLeft" activeCell="D23" sqref="D23"/>
    </sheetView>
  </sheetViews>
  <sheetFormatPr baseColWidth="10" defaultRowHeight="12.75" x14ac:dyDescent="0.2"/>
  <cols>
    <col min="1" max="1" width="8.7109375" style="2" customWidth="1"/>
    <col min="2" max="2" width="11" style="2" customWidth="1"/>
    <col min="3" max="3" width="30" style="2" customWidth="1"/>
    <col min="4" max="4" width="41.140625" style="2" customWidth="1"/>
    <col min="5" max="16384" width="11.42578125" style="2"/>
  </cols>
  <sheetData>
    <row r="1" spans="1:4" x14ac:dyDescent="0.2">
      <c r="A1" s="13" t="s">
        <v>13</v>
      </c>
      <c r="B1" s="13" t="s">
        <v>14</v>
      </c>
      <c r="C1" s="13" t="s">
        <v>15</v>
      </c>
      <c r="D1" s="13" t="s">
        <v>16</v>
      </c>
    </row>
    <row r="2" spans="1:4" x14ac:dyDescent="0.2">
      <c r="A2" s="14"/>
      <c r="B2" s="15"/>
      <c r="C2" s="16"/>
      <c r="D2" s="16"/>
    </row>
    <row r="3" spans="1:4" x14ac:dyDescent="0.2">
      <c r="A3" s="14"/>
      <c r="B3" s="15"/>
      <c r="C3" s="16"/>
      <c r="D3" s="16"/>
    </row>
    <row r="4" spans="1:4" x14ac:dyDescent="0.2">
      <c r="A4" s="14"/>
      <c r="B4" s="15"/>
      <c r="C4" s="16"/>
      <c r="D4" s="16"/>
    </row>
    <row r="5" spans="1:4" x14ac:dyDescent="0.2">
      <c r="A5" s="14"/>
      <c r="B5" s="15"/>
      <c r="C5" s="16"/>
      <c r="D5" s="16"/>
    </row>
    <row r="6" spans="1:4" x14ac:dyDescent="0.2">
      <c r="A6" s="14"/>
      <c r="B6" s="15"/>
      <c r="C6" s="16"/>
      <c r="D6" s="16"/>
    </row>
    <row r="7" spans="1:4" x14ac:dyDescent="0.2">
      <c r="A7" s="14"/>
      <c r="B7" s="15"/>
      <c r="C7" s="16"/>
      <c r="D7" s="16"/>
    </row>
    <row r="8" spans="1:4" x14ac:dyDescent="0.2">
      <c r="A8" s="14"/>
      <c r="B8" s="15"/>
      <c r="C8" s="16"/>
      <c r="D8" s="16"/>
    </row>
    <row r="9" spans="1:4" x14ac:dyDescent="0.2">
      <c r="A9" s="14"/>
      <c r="B9" s="15"/>
      <c r="C9" s="16"/>
      <c r="D9" s="16"/>
    </row>
    <row r="10" spans="1:4" x14ac:dyDescent="0.2">
      <c r="A10" s="14"/>
      <c r="B10" s="15"/>
      <c r="C10" s="16"/>
      <c r="D10" s="16"/>
    </row>
    <row r="11" spans="1:4" x14ac:dyDescent="0.2">
      <c r="A11" s="14"/>
      <c r="B11" s="15"/>
      <c r="C11" s="16"/>
      <c r="D11" s="16"/>
    </row>
    <row r="12" spans="1:4" x14ac:dyDescent="0.2">
      <c r="A12" s="14"/>
      <c r="B12" s="15"/>
      <c r="C12" s="16"/>
      <c r="D12" s="16"/>
    </row>
    <row r="13" spans="1:4" x14ac:dyDescent="0.2">
      <c r="A13" s="14"/>
      <c r="B13" s="15"/>
      <c r="C13" s="16"/>
      <c r="D13" s="16"/>
    </row>
    <row r="14" spans="1:4" x14ac:dyDescent="0.2">
      <c r="A14" s="14"/>
      <c r="B14" s="15"/>
      <c r="C14" s="16"/>
      <c r="D14" s="16"/>
    </row>
    <row r="15" spans="1:4" x14ac:dyDescent="0.2">
      <c r="A15" s="14"/>
      <c r="B15" s="15"/>
      <c r="C15" s="16"/>
      <c r="D15" s="16"/>
    </row>
  </sheetData>
  <customSheetViews>
    <customSheetView guid="{5D029EBF-7F59-45E7-8434-434988F63651}">
      <pane ySplit="1" topLeftCell="A2" activePane="bottomLeft" state="frozen"/>
      <selection pane="bottomLeft" activeCell="C2" sqref="C2"/>
      <pageMargins left="0.39370078740157483" right="0.39370078740157483" top="0.78740157480314965" bottom="0.78740157480314965" header="0.31496062992125984" footer="0.31496062992125984"/>
      <pageSetup paperSize="9" orientation="portrait" r:id="rId1"/>
      <headerFooter>
        <oddHeader>&amp;L&amp;"Arial,Fett"Notfallkonzept</oddHeader>
      </headerFooter>
    </customSheetView>
  </customSheetViews>
  <pageMargins left="0.39370078740157483" right="0.39370078740157483" top="0.78740157480314965" bottom="0.78740157480314965" header="0.31496062992125984" footer="0.31496062992125984"/>
  <pageSetup paperSize="9" orientation="portrait" r:id="rId2"/>
  <headerFooter>
    <oddHeader>&amp;L&amp;"Arial,Fett"Notfallkonzept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1:J55"/>
  <sheetViews>
    <sheetView workbookViewId="0">
      <pane xSplit="1" ySplit="5" topLeftCell="B6" activePane="bottomRight" state="frozen"/>
      <selection pane="topRight" activeCell="B1" sqref="B1"/>
      <selection pane="bottomLeft" activeCell="A6" sqref="A6"/>
      <selection pane="bottomRight" activeCell="H7" sqref="H7"/>
    </sheetView>
  </sheetViews>
  <sheetFormatPr baseColWidth="10" defaultRowHeight="12.75" x14ac:dyDescent="0.2"/>
  <cols>
    <col min="1" max="1" width="25.140625" style="2" customWidth="1"/>
    <col min="2" max="2" width="39.85546875" style="2" customWidth="1"/>
    <col min="3" max="4" width="37.7109375" style="2" customWidth="1"/>
    <col min="5" max="5" width="21.5703125" style="2" hidden="1" customWidth="1"/>
    <col min="6" max="6" width="13.140625" style="22" customWidth="1"/>
    <col min="7" max="7" width="7.140625" style="22" customWidth="1"/>
    <col min="8" max="8" width="40.5703125" style="2" customWidth="1"/>
    <col min="9" max="9" width="6.85546875" style="2" hidden="1" customWidth="1"/>
    <col min="10" max="10" width="8.7109375" style="2" hidden="1" customWidth="1"/>
    <col min="11" max="16384" width="11.42578125" style="2"/>
  </cols>
  <sheetData>
    <row r="1" spans="1:10" ht="30.75" customHeight="1" x14ac:dyDescent="0.2">
      <c r="A1" s="17" t="s">
        <v>172</v>
      </c>
      <c r="B1" s="59" t="s">
        <v>173</v>
      </c>
      <c r="C1" s="60"/>
      <c r="D1" s="60"/>
      <c r="E1" s="60"/>
      <c r="F1" s="60"/>
      <c r="G1" s="60"/>
      <c r="H1" s="61"/>
    </row>
    <row r="2" spans="1:10" ht="15" customHeight="1" x14ac:dyDescent="0.2">
      <c r="A2" s="18" t="s">
        <v>176</v>
      </c>
      <c r="B2" s="62"/>
      <c r="C2" s="63"/>
      <c r="D2" s="63"/>
      <c r="E2" s="63"/>
      <c r="F2" s="63"/>
      <c r="G2" s="63"/>
      <c r="H2" s="64"/>
    </row>
    <row r="3" spans="1:10" ht="15" customHeight="1" x14ac:dyDescent="0.2">
      <c r="A3" s="18" t="s">
        <v>2</v>
      </c>
      <c r="B3" s="65"/>
      <c r="C3" s="66"/>
      <c r="D3" s="66"/>
      <c r="E3" s="66"/>
      <c r="F3" s="66"/>
      <c r="G3" s="66"/>
      <c r="H3" s="67"/>
    </row>
    <row r="4" spans="1:10" ht="15" customHeight="1" x14ac:dyDescent="0.2">
      <c r="A4" s="19" t="s">
        <v>0</v>
      </c>
      <c r="B4" s="68"/>
      <c r="C4" s="69"/>
      <c r="D4" s="69"/>
      <c r="E4" s="69"/>
      <c r="F4" s="69"/>
      <c r="G4" s="69"/>
      <c r="H4" s="70"/>
      <c r="I4" s="57" t="s">
        <v>79</v>
      </c>
      <c r="J4" s="58"/>
    </row>
    <row r="5" spans="1:10" ht="31.5" customHeight="1" x14ac:dyDescent="0.2">
      <c r="A5" s="20" t="s">
        <v>80</v>
      </c>
      <c r="B5" s="21" t="s">
        <v>1</v>
      </c>
      <c r="C5" s="21" t="s">
        <v>178</v>
      </c>
      <c r="D5" s="21" t="s">
        <v>179</v>
      </c>
      <c r="E5" s="21" t="s">
        <v>84</v>
      </c>
      <c r="F5" s="21" t="s">
        <v>31</v>
      </c>
      <c r="G5" s="21" t="s">
        <v>81</v>
      </c>
      <c r="H5" s="21" t="s">
        <v>3</v>
      </c>
      <c r="I5" s="22" t="s">
        <v>71</v>
      </c>
      <c r="J5" s="22" t="s">
        <v>70</v>
      </c>
    </row>
    <row r="6" spans="1:10" ht="25.5" x14ac:dyDescent="0.2">
      <c r="A6" s="23" t="s">
        <v>21</v>
      </c>
      <c r="B6" s="24" t="s">
        <v>138</v>
      </c>
      <c r="C6" s="24" t="s">
        <v>8</v>
      </c>
      <c r="D6" s="24" t="s">
        <v>88</v>
      </c>
      <c r="E6" s="25">
        <f t="shared" ref="E6:E49" si="0">I6*J6</f>
        <v>4</v>
      </c>
      <c r="F6" s="25" t="str">
        <f>IF(OR(ISBLANK(C6),ISBLANK(D6))=TRUE," ",VLOOKUP(E6,EW_AW!$E$22:$F$37,2,TRUE))</f>
        <v>Mittel</v>
      </c>
      <c r="G6" s="26" t="s">
        <v>82</v>
      </c>
      <c r="H6" s="24" t="s">
        <v>140</v>
      </c>
      <c r="I6" s="22" t="str">
        <f>LEFT(C6,1)</f>
        <v>1</v>
      </c>
      <c r="J6" s="22" t="str">
        <f>LEFT(D6,1)</f>
        <v>4</v>
      </c>
    </row>
    <row r="7" spans="1:10" ht="25.5" x14ac:dyDescent="0.2">
      <c r="A7" s="23" t="s">
        <v>21</v>
      </c>
      <c r="B7" s="24" t="s">
        <v>138</v>
      </c>
      <c r="C7" s="24" t="s">
        <v>8</v>
      </c>
      <c r="D7" s="24" t="s">
        <v>88</v>
      </c>
      <c r="E7" s="25">
        <f t="shared" si="0"/>
        <v>4</v>
      </c>
      <c r="F7" s="25" t="str">
        <f>IF(OR(ISBLANK(C7),ISBLANK(D7))=TRUE," ",VLOOKUP(E7,EW_AW!$E$22:$F$37,2,TRUE))</f>
        <v>Mittel</v>
      </c>
      <c r="G7" s="26" t="s">
        <v>89</v>
      </c>
      <c r="H7" s="24" t="s">
        <v>139</v>
      </c>
      <c r="I7" s="22" t="str">
        <f t="shared" ref="I7:I49" si="1">LEFT(C7,1)</f>
        <v>1</v>
      </c>
      <c r="J7" s="22" t="str">
        <f t="shared" ref="J7:J49" si="2">LEFT(D7,1)</f>
        <v>4</v>
      </c>
    </row>
    <row r="8" spans="1:10" x14ac:dyDescent="0.2">
      <c r="A8" s="23"/>
      <c r="B8" s="24"/>
      <c r="C8" s="24"/>
      <c r="D8" s="24"/>
      <c r="E8" s="25" t="e">
        <f t="shared" si="0"/>
        <v>#VALUE!</v>
      </c>
      <c r="F8" s="25" t="str">
        <f>IF(OR(ISBLANK(C8),ISBLANK(D8))=TRUE," ",VLOOKUP(E8,EW_AW!$E$22:$F$37,2,TRUE))</f>
        <v xml:space="preserve"> </v>
      </c>
      <c r="G8" s="26" t="s">
        <v>90</v>
      </c>
      <c r="H8" s="24"/>
      <c r="I8" s="22" t="str">
        <f t="shared" si="1"/>
        <v/>
      </c>
      <c r="J8" s="22" t="str">
        <f t="shared" si="2"/>
        <v/>
      </c>
    </row>
    <row r="9" spans="1:10" x14ac:dyDescent="0.2">
      <c r="A9" s="23"/>
      <c r="B9" s="24"/>
      <c r="C9" s="24"/>
      <c r="D9" s="24"/>
      <c r="E9" s="25" t="e">
        <f t="shared" si="0"/>
        <v>#VALUE!</v>
      </c>
      <c r="F9" s="25" t="str">
        <f>IF(OR(ISBLANK(C9),ISBLANK(D9))=TRUE," ",VLOOKUP(E9,EW_AW!$E$22:$F$37,2,TRUE))</f>
        <v xml:space="preserve"> </v>
      </c>
      <c r="G9" s="26" t="s">
        <v>91</v>
      </c>
      <c r="H9" s="24"/>
      <c r="I9" s="22" t="str">
        <f t="shared" si="1"/>
        <v/>
      </c>
      <c r="J9" s="22" t="str">
        <f t="shared" si="2"/>
        <v/>
      </c>
    </row>
    <row r="10" spans="1:10" x14ac:dyDescent="0.2">
      <c r="A10" s="23"/>
      <c r="B10" s="24"/>
      <c r="C10" s="24"/>
      <c r="D10" s="24"/>
      <c r="E10" s="25" t="e">
        <f t="shared" si="0"/>
        <v>#VALUE!</v>
      </c>
      <c r="F10" s="25" t="str">
        <f>IF(OR(ISBLANK(C10),ISBLANK(D10))=TRUE," ",VLOOKUP(E10,EW_AW!$E$22:$F$37,2,TRUE))</f>
        <v xml:space="preserve"> </v>
      </c>
      <c r="G10" s="26" t="s">
        <v>92</v>
      </c>
      <c r="H10" s="24"/>
      <c r="I10" s="22" t="str">
        <f t="shared" si="1"/>
        <v/>
      </c>
      <c r="J10" s="22" t="str">
        <f t="shared" si="2"/>
        <v/>
      </c>
    </row>
    <row r="11" spans="1:10" x14ac:dyDescent="0.2">
      <c r="A11" s="23"/>
      <c r="B11" s="24"/>
      <c r="C11" s="24"/>
      <c r="D11" s="24"/>
      <c r="E11" s="25" t="e">
        <f t="shared" si="0"/>
        <v>#VALUE!</v>
      </c>
      <c r="F11" s="25" t="str">
        <f>IF(OR(ISBLANK(C11),ISBLANK(D11))=TRUE," ",VLOOKUP(E11,EW_AW!$E$22:$F$37,2,TRUE))</f>
        <v xml:space="preserve"> </v>
      </c>
      <c r="G11" s="26" t="s">
        <v>93</v>
      </c>
      <c r="H11" s="24"/>
      <c r="I11" s="22" t="str">
        <f t="shared" si="1"/>
        <v/>
      </c>
      <c r="J11" s="22" t="str">
        <f t="shared" si="2"/>
        <v/>
      </c>
    </row>
    <row r="12" spans="1:10" x14ac:dyDescent="0.2">
      <c r="A12" s="23"/>
      <c r="B12" s="24"/>
      <c r="C12" s="24"/>
      <c r="D12" s="24"/>
      <c r="E12" s="25" t="e">
        <f t="shared" si="0"/>
        <v>#VALUE!</v>
      </c>
      <c r="F12" s="25" t="str">
        <f>IF(OR(ISBLANK(C12),ISBLANK(D12))=TRUE," ",VLOOKUP(E12,EW_AW!$E$22:$F$37,2,TRUE))</f>
        <v xml:space="preserve"> </v>
      </c>
      <c r="G12" s="26" t="s">
        <v>94</v>
      </c>
      <c r="H12" s="24"/>
      <c r="I12" s="22" t="str">
        <f t="shared" si="1"/>
        <v/>
      </c>
      <c r="J12" s="22" t="str">
        <f t="shared" si="2"/>
        <v/>
      </c>
    </row>
    <row r="13" spans="1:10" x14ac:dyDescent="0.2">
      <c r="A13" s="23"/>
      <c r="B13" s="24"/>
      <c r="C13" s="24"/>
      <c r="D13" s="24"/>
      <c r="E13" s="25" t="e">
        <f t="shared" si="0"/>
        <v>#VALUE!</v>
      </c>
      <c r="F13" s="25" t="str">
        <f>IF(OR(ISBLANK(C13),ISBLANK(D13))=TRUE," ",VLOOKUP(E13,EW_AW!$E$22:$F$37,2,TRUE))</f>
        <v xml:space="preserve"> </v>
      </c>
      <c r="G13" s="26" t="s">
        <v>95</v>
      </c>
      <c r="H13" s="24"/>
      <c r="I13" s="22" t="str">
        <f t="shared" si="1"/>
        <v/>
      </c>
      <c r="J13" s="22" t="str">
        <f t="shared" si="2"/>
        <v/>
      </c>
    </row>
    <row r="14" spans="1:10" x14ac:dyDescent="0.2">
      <c r="A14" s="23"/>
      <c r="B14" s="24"/>
      <c r="C14" s="24"/>
      <c r="D14" s="24"/>
      <c r="E14" s="25" t="e">
        <f t="shared" si="0"/>
        <v>#VALUE!</v>
      </c>
      <c r="F14" s="25" t="str">
        <f>IF(OR(ISBLANK(C14),ISBLANK(D14))=TRUE," ",VLOOKUP(E14,EW_AW!$E$22:$F$37,2,TRUE))</f>
        <v xml:space="preserve"> </v>
      </c>
      <c r="G14" s="26" t="s">
        <v>96</v>
      </c>
      <c r="H14" s="24"/>
      <c r="I14" s="22" t="str">
        <f t="shared" si="1"/>
        <v/>
      </c>
      <c r="J14" s="22" t="str">
        <f t="shared" si="2"/>
        <v/>
      </c>
    </row>
    <row r="15" spans="1:10" x14ac:dyDescent="0.2">
      <c r="A15" s="23"/>
      <c r="B15" s="24"/>
      <c r="C15" s="24"/>
      <c r="D15" s="24"/>
      <c r="E15" s="25" t="e">
        <f t="shared" si="0"/>
        <v>#VALUE!</v>
      </c>
      <c r="F15" s="25" t="str">
        <f>IF(OR(ISBLANK(C15),ISBLANK(D15))=TRUE," ",VLOOKUP(E15,EW_AW!$E$22:$F$37,2,TRUE))</f>
        <v xml:space="preserve"> </v>
      </c>
      <c r="G15" s="26" t="s">
        <v>97</v>
      </c>
      <c r="H15" s="24"/>
      <c r="I15" s="22" t="str">
        <f t="shared" si="1"/>
        <v/>
      </c>
      <c r="J15" s="22" t="str">
        <f t="shared" si="2"/>
        <v/>
      </c>
    </row>
    <row r="16" spans="1:10" x14ac:dyDescent="0.2">
      <c r="A16" s="23"/>
      <c r="B16" s="24"/>
      <c r="C16" s="24"/>
      <c r="D16" s="24"/>
      <c r="E16" s="25" t="e">
        <f t="shared" si="0"/>
        <v>#VALUE!</v>
      </c>
      <c r="F16" s="25" t="str">
        <f>IF(OR(ISBLANK(C16),ISBLANK(D16))=TRUE," ",VLOOKUP(E16,EW_AW!$E$22:$F$37,2,TRUE))</f>
        <v xml:space="preserve"> </v>
      </c>
      <c r="G16" s="26" t="s">
        <v>98</v>
      </c>
      <c r="H16" s="24"/>
      <c r="I16" s="22" t="str">
        <f t="shared" si="1"/>
        <v/>
      </c>
      <c r="J16" s="22" t="str">
        <f t="shared" si="2"/>
        <v/>
      </c>
    </row>
    <row r="17" spans="1:10" x14ac:dyDescent="0.2">
      <c r="A17" s="23"/>
      <c r="B17" s="24"/>
      <c r="C17" s="24"/>
      <c r="D17" s="24"/>
      <c r="E17" s="25" t="e">
        <f t="shared" si="0"/>
        <v>#VALUE!</v>
      </c>
      <c r="F17" s="25" t="str">
        <f>IF(OR(ISBLANK(C17),ISBLANK(D17))=TRUE," ",VLOOKUP(E17,EW_AW!$E$22:$F$37,2,TRUE))</f>
        <v xml:space="preserve"> </v>
      </c>
      <c r="G17" s="26" t="s">
        <v>99</v>
      </c>
      <c r="H17" s="24"/>
      <c r="I17" s="22" t="str">
        <f t="shared" si="1"/>
        <v/>
      </c>
      <c r="J17" s="22" t="str">
        <f t="shared" si="2"/>
        <v/>
      </c>
    </row>
    <row r="18" spans="1:10" x14ac:dyDescent="0.2">
      <c r="A18" s="23"/>
      <c r="B18" s="24"/>
      <c r="C18" s="24"/>
      <c r="D18" s="24"/>
      <c r="E18" s="25" t="e">
        <f t="shared" si="0"/>
        <v>#VALUE!</v>
      </c>
      <c r="F18" s="25" t="str">
        <f>IF(OR(ISBLANK(C18),ISBLANK(D18))=TRUE," ",VLOOKUP(E18,EW_AW!$E$22:$F$37,2,TRUE))</f>
        <v xml:space="preserve"> </v>
      </c>
      <c r="G18" s="26" t="s">
        <v>100</v>
      </c>
      <c r="H18" s="24"/>
      <c r="I18" s="22" t="str">
        <f t="shared" si="1"/>
        <v/>
      </c>
      <c r="J18" s="22" t="str">
        <f t="shared" si="2"/>
        <v/>
      </c>
    </row>
    <row r="19" spans="1:10" x14ac:dyDescent="0.2">
      <c r="A19" s="23"/>
      <c r="B19" s="24"/>
      <c r="C19" s="24"/>
      <c r="D19" s="24"/>
      <c r="E19" s="25" t="e">
        <f t="shared" si="0"/>
        <v>#VALUE!</v>
      </c>
      <c r="F19" s="25" t="str">
        <f>IF(OR(ISBLANK(C19),ISBLANK(D19))=TRUE," ",VLOOKUP(E19,EW_AW!$E$22:$F$37,2,TRUE))</f>
        <v xml:space="preserve"> </v>
      </c>
      <c r="G19" s="26" t="s">
        <v>101</v>
      </c>
      <c r="H19" s="24"/>
      <c r="I19" s="22" t="str">
        <f t="shared" si="1"/>
        <v/>
      </c>
      <c r="J19" s="22" t="str">
        <f t="shared" si="2"/>
        <v/>
      </c>
    </row>
    <row r="20" spans="1:10" x14ac:dyDescent="0.2">
      <c r="A20" s="23"/>
      <c r="B20" s="24"/>
      <c r="C20" s="24"/>
      <c r="D20" s="24"/>
      <c r="E20" s="25" t="e">
        <f t="shared" si="0"/>
        <v>#VALUE!</v>
      </c>
      <c r="F20" s="25" t="str">
        <f>IF(OR(ISBLANK(C20),ISBLANK(D20))=TRUE," ",VLOOKUP(E20,EW_AW!$E$22:$F$37,2,TRUE))</f>
        <v xml:space="preserve"> </v>
      </c>
      <c r="G20" s="26" t="s">
        <v>102</v>
      </c>
      <c r="H20" s="24"/>
      <c r="I20" s="22" t="str">
        <f t="shared" si="1"/>
        <v/>
      </c>
      <c r="J20" s="22" t="str">
        <f t="shared" si="2"/>
        <v/>
      </c>
    </row>
    <row r="21" spans="1:10" x14ac:dyDescent="0.2">
      <c r="A21" s="23"/>
      <c r="B21" s="24"/>
      <c r="C21" s="24"/>
      <c r="D21" s="24"/>
      <c r="E21" s="25" t="e">
        <f t="shared" si="0"/>
        <v>#VALUE!</v>
      </c>
      <c r="F21" s="25" t="str">
        <f>IF(OR(ISBLANK(C21),ISBLANK(D21))=TRUE," ",VLOOKUP(E21,EW_AW!$E$22:$F$37,2,TRUE))</f>
        <v xml:space="preserve"> </v>
      </c>
      <c r="G21" s="26" t="s">
        <v>103</v>
      </c>
      <c r="H21" s="24"/>
      <c r="I21" s="22" t="str">
        <f t="shared" si="1"/>
        <v/>
      </c>
      <c r="J21" s="22" t="str">
        <f t="shared" si="2"/>
        <v/>
      </c>
    </row>
    <row r="22" spans="1:10" x14ac:dyDescent="0.2">
      <c r="A22" s="23"/>
      <c r="B22" s="24"/>
      <c r="C22" s="24"/>
      <c r="D22" s="24"/>
      <c r="E22" s="25" t="e">
        <f t="shared" si="0"/>
        <v>#VALUE!</v>
      </c>
      <c r="F22" s="25" t="str">
        <f>IF(OR(ISBLANK(C22),ISBLANK(D22))=TRUE," ",VLOOKUP(E22,EW_AW!$E$22:$F$37,2,TRUE))</f>
        <v xml:space="preserve"> </v>
      </c>
      <c r="G22" s="26" t="s">
        <v>104</v>
      </c>
      <c r="H22" s="24"/>
      <c r="I22" s="22" t="str">
        <f t="shared" si="1"/>
        <v/>
      </c>
      <c r="J22" s="22" t="str">
        <f t="shared" si="2"/>
        <v/>
      </c>
    </row>
    <row r="23" spans="1:10" x14ac:dyDescent="0.2">
      <c r="A23" s="23"/>
      <c r="B23" s="24"/>
      <c r="C23" s="24"/>
      <c r="D23" s="24"/>
      <c r="E23" s="25" t="e">
        <f t="shared" si="0"/>
        <v>#VALUE!</v>
      </c>
      <c r="F23" s="25" t="str">
        <f>IF(OR(ISBLANK(C23),ISBLANK(D23))=TRUE," ",VLOOKUP(E23,EW_AW!$E$22:$F$37,2,TRUE))</f>
        <v xml:space="preserve"> </v>
      </c>
      <c r="G23" s="26" t="s">
        <v>105</v>
      </c>
      <c r="H23" s="24"/>
      <c r="I23" s="22" t="str">
        <f t="shared" si="1"/>
        <v/>
      </c>
      <c r="J23" s="22" t="str">
        <f t="shared" si="2"/>
        <v/>
      </c>
    </row>
    <row r="24" spans="1:10" x14ac:dyDescent="0.2">
      <c r="A24" s="23"/>
      <c r="B24" s="24"/>
      <c r="C24" s="24"/>
      <c r="D24" s="24"/>
      <c r="E24" s="25" t="e">
        <f t="shared" si="0"/>
        <v>#VALUE!</v>
      </c>
      <c r="F24" s="25" t="str">
        <f>IF(OR(ISBLANK(C24),ISBLANK(D24))=TRUE," ",VLOOKUP(E24,EW_AW!$E$22:$F$37,2,TRUE))</f>
        <v xml:space="preserve"> </v>
      </c>
      <c r="G24" s="26" t="s">
        <v>106</v>
      </c>
      <c r="H24" s="24"/>
      <c r="I24" s="22" t="str">
        <f t="shared" si="1"/>
        <v/>
      </c>
      <c r="J24" s="22" t="str">
        <f t="shared" si="2"/>
        <v/>
      </c>
    </row>
    <row r="25" spans="1:10" x14ac:dyDescent="0.2">
      <c r="A25" s="23"/>
      <c r="B25" s="24"/>
      <c r="C25" s="24"/>
      <c r="D25" s="24"/>
      <c r="E25" s="25" t="e">
        <f t="shared" si="0"/>
        <v>#VALUE!</v>
      </c>
      <c r="F25" s="25" t="str">
        <f>IF(OR(ISBLANK(C25),ISBLANK(D25))=TRUE," ",VLOOKUP(E25,EW_AW!$E$22:$F$37,2,TRUE))</f>
        <v xml:space="preserve"> </v>
      </c>
      <c r="G25" s="26" t="s">
        <v>107</v>
      </c>
      <c r="H25" s="24"/>
      <c r="I25" s="22" t="str">
        <f t="shared" si="1"/>
        <v/>
      </c>
      <c r="J25" s="22" t="str">
        <f t="shared" si="2"/>
        <v/>
      </c>
    </row>
    <row r="26" spans="1:10" x14ac:dyDescent="0.2">
      <c r="A26" s="23"/>
      <c r="B26" s="24"/>
      <c r="C26" s="24"/>
      <c r="D26" s="24"/>
      <c r="E26" s="25" t="e">
        <f t="shared" si="0"/>
        <v>#VALUE!</v>
      </c>
      <c r="F26" s="25" t="str">
        <f>IF(OR(ISBLANK(C26),ISBLANK(D26))=TRUE," ",VLOOKUP(E26,EW_AW!$E$22:$F$37,2,TRUE))</f>
        <v xml:space="preserve"> </v>
      </c>
      <c r="G26" s="26" t="s">
        <v>108</v>
      </c>
      <c r="H26" s="24"/>
      <c r="I26" s="22" t="str">
        <f t="shared" si="1"/>
        <v/>
      </c>
      <c r="J26" s="22" t="str">
        <f t="shared" si="2"/>
        <v/>
      </c>
    </row>
    <row r="27" spans="1:10" x14ac:dyDescent="0.2">
      <c r="A27" s="23"/>
      <c r="B27" s="24"/>
      <c r="C27" s="24"/>
      <c r="D27" s="24"/>
      <c r="E27" s="25" t="e">
        <f t="shared" si="0"/>
        <v>#VALUE!</v>
      </c>
      <c r="F27" s="25" t="str">
        <f>IF(OR(ISBLANK(C27),ISBLANK(D27))=TRUE," ",VLOOKUP(E27,EW_AW!$E$22:$F$37,2,TRUE))</f>
        <v xml:space="preserve"> </v>
      </c>
      <c r="G27" s="26" t="s">
        <v>109</v>
      </c>
      <c r="H27" s="24"/>
      <c r="I27" s="22" t="str">
        <f t="shared" si="1"/>
        <v/>
      </c>
      <c r="J27" s="22" t="str">
        <f t="shared" si="2"/>
        <v/>
      </c>
    </row>
    <row r="28" spans="1:10" x14ac:dyDescent="0.2">
      <c r="A28" s="23"/>
      <c r="B28" s="24"/>
      <c r="C28" s="24"/>
      <c r="D28" s="24"/>
      <c r="E28" s="25" t="e">
        <f t="shared" si="0"/>
        <v>#VALUE!</v>
      </c>
      <c r="F28" s="25" t="str">
        <f>IF(OR(ISBLANK(C28),ISBLANK(D28))=TRUE," ",VLOOKUP(E28,EW_AW!$E$22:$F$37,2,TRUE))</f>
        <v xml:space="preserve"> </v>
      </c>
      <c r="G28" s="26" t="s">
        <v>110</v>
      </c>
      <c r="H28" s="24"/>
      <c r="I28" s="22" t="str">
        <f t="shared" si="1"/>
        <v/>
      </c>
      <c r="J28" s="22" t="str">
        <f t="shared" si="2"/>
        <v/>
      </c>
    </row>
    <row r="29" spans="1:10" x14ac:dyDescent="0.2">
      <c r="A29" s="23"/>
      <c r="B29" s="24"/>
      <c r="C29" s="24"/>
      <c r="D29" s="24"/>
      <c r="E29" s="25" t="e">
        <f t="shared" si="0"/>
        <v>#VALUE!</v>
      </c>
      <c r="F29" s="25" t="str">
        <f>IF(OR(ISBLANK(C29),ISBLANK(D29))=TRUE," ",VLOOKUP(E29,EW_AW!$E$22:$F$37,2,TRUE))</f>
        <v xml:space="preserve"> </v>
      </c>
      <c r="G29" s="26" t="s">
        <v>111</v>
      </c>
      <c r="H29" s="24"/>
      <c r="I29" s="22" t="str">
        <f t="shared" si="1"/>
        <v/>
      </c>
      <c r="J29" s="22" t="str">
        <f t="shared" si="2"/>
        <v/>
      </c>
    </row>
    <row r="30" spans="1:10" x14ac:dyDescent="0.2">
      <c r="A30" s="23"/>
      <c r="B30" s="24"/>
      <c r="C30" s="24"/>
      <c r="D30" s="24"/>
      <c r="E30" s="25" t="e">
        <f t="shared" si="0"/>
        <v>#VALUE!</v>
      </c>
      <c r="F30" s="25" t="str">
        <f>IF(OR(ISBLANK(C30),ISBLANK(D30))=TRUE," ",VLOOKUP(E30,EW_AW!$E$22:$F$37,2,TRUE))</f>
        <v xml:space="preserve"> </v>
      </c>
      <c r="G30" s="26" t="s">
        <v>112</v>
      </c>
      <c r="H30" s="24"/>
      <c r="I30" s="22" t="str">
        <f t="shared" si="1"/>
        <v/>
      </c>
      <c r="J30" s="22" t="str">
        <f t="shared" si="2"/>
        <v/>
      </c>
    </row>
    <row r="31" spans="1:10" x14ac:dyDescent="0.2">
      <c r="A31" s="23"/>
      <c r="B31" s="24"/>
      <c r="C31" s="24"/>
      <c r="D31" s="24"/>
      <c r="E31" s="25" t="e">
        <f t="shared" si="0"/>
        <v>#VALUE!</v>
      </c>
      <c r="F31" s="25" t="str">
        <f>IF(OR(ISBLANK(C31),ISBLANK(D31))=TRUE," ",VLOOKUP(E31,EW_AW!$E$22:$F$37,2,TRUE))</f>
        <v xml:space="preserve"> </v>
      </c>
      <c r="G31" s="26" t="s">
        <v>113</v>
      </c>
      <c r="H31" s="24"/>
      <c r="I31" s="22" t="str">
        <f t="shared" si="1"/>
        <v/>
      </c>
      <c r="J31" s="22" t="str">
        <f t="shared" si="2"/>
        <v/>
      </c>
    </row>
    <row r="32" spans="1:10" x14ac:dyDescent="0.2">
      <c r="A32" s="23"/>
      <c r="B32" s="24"/>
      <c r="C32" s="24"/>
      <c r="D32" s="24"/>
      <c r="E32" s="25" t="e">
        <f t="shared" si="0"/>
        <v>#VALUE!</v>
      </c>
      <c r="F32" s="25" t="str">
        <f>IF(OR(ISBLANK(C32),ISBLANK(D32))=TRUE," ",VLOOKUP(E32,EW_AW!$E$22:$F$37,2,TRUE))</f>
        <v xml:space="preserve"> </v>
      </c>
      <c r="G32" s="26" t="s">
        <v>114</v>
      </c>
      <c r="H32" s="24"/>
      <c r="I32" s="22" t="str">
        <f t="shared" si="1"/>
        <v/>
      </c>
      <c r="J32" s="22" t="str">
        <f t="shared" si="2"/>
        <v/>
      </c>
    </row>
    <row r="33" spans="1:10" x14ac:dyDescent="0.2">
      <c r="A33" s="23"/>
      <c r="B33" s="24"/>
      <c r="C33" s="24"/>
      <c r="D33" s="24"/>
      <c r="E33" s="25" t="e">
        <f t="shared" si="0"/>
        <v>#VALUE!</v>
      </c>
      <c r="F33" s="25" t="str">
        <f>IF(OR(ISBLANK(C33),ISBLANK(D33))=TRUE," ",VLOOKUP(E33,EW_AW!$E$22:$F$37,2,TRUE))</f>
        <v xml:space="preserve"> </v>
      </c>
      <c r="G33" s="26" t="s">
        <v>115</v>
      </c>
      <c r="H33" s="24"/>
      <c r="I33" s="22" t="str">
        <f t="shared" si="1"/>
        <v/>
      </c>
      <c r="J33" s="22" t="str">
        <f t="shared" si="2"/>
        <v/>
      </c>
    </row>
    <row r="34" spans="1:10" x14ac:dyDescent="0.2">
      <c r="A34" s="23"/>
      <c r="B34" s="24"/>
      <c r="C34" s="24"/>
      <c r="D34" s="24"/>
      <c r="E34" s="25" t="e">
        <f t="shared" si="0"/>
        <v>#VALUE!</v>
      </c>
      <c r="F34" s="25" t="str">
        <f>IF(OR(ISBLANK(C34),ISBLANK(D34))=TRUE," ",VLOOKUP(E34,EW_AW!$E$22:$F$37,2,TRUE))</f>
        <v xml:space="preserve"> </v>
      </c>
      <c r="G34" s="26" t="s">
        <v>116</v>
      </c>
      <c r="H34" s="24"/>
      <c r="I34" s="22" t="str">
        <f t="shared" si="1"/>
        <v/>
      </c>
      <c r="J34" s="22" t="str">
        <f t="shared" si="2"/>
        <v/>
      </c>
    </row>
    <row r="35" spans="1:10" x14ac:dyDescent="0.2">
      <c r="A35" s="23"/>
      <c r="B35" s="24"/>
      <c r="C35" s="24"/>
      <c r="D35" s="24"/>
      <c r="E35" s="25" t="e">
        <f t="shared" si="0"/>
        <v>#VALUE!</v>
      </c>
      <c r="F35" s="25" t="str">
        <f>IF(OR(ISBLANK(C35),ISBLANK(D35))=TRUE," ",VLOOKUP(E35,EW_AW!$E$22:$F$37,2,TRUE))</f>
        <v xml:space="preserve"> </v>
      </c>
      <c r="G35" s="26" t="s">
        <v>117</v>
      </c>
      <c r="H35" s="24"/>
      <c r="I35" s="22" t="str">
        <f t="shared" si="1"/>
        <v/>
      </c>
      <c r="J35" s="22" t="str">
        <f t="shared" si="2"/>
        <v/>
      </c>
    </row>
    <row r="36" spans="1:10" x14ac:dyDescent="0.2">
      <c r="A36" s="23"/>
      <c r="B36" s="24"/>
      <c r="C36" s="24"/>
      <c r="D36" s="24"/>
      <c r="E36" s="25" t="e">
        <f t="shared" si="0"/>
        <v>#VALUE!</v>
      </c>
      <c r="F36" s="25" t="str">
        <f>IF(OR(ISBLANK(C36),ISBLANK(D36))=TRUE," ",VLOOKUP(E36,EW_AW!$E$22:$F$37,2,TRUE))</f>
        <v xml:space="preserve"> </v>
      </c>
      <c r="G36" s="26" t="s">
        <v>118</v>
      </c>
      <c r="H36" s="24"/>
      <c r="I36" s="22" t="str">
        <f t="shared" si="1"/>
        <v/>
      </c>
      <c r="J36" s="22" t="str">
        <f t="shared" si="2"/>
        <v/>
      </c>
    </row>
    <row r="37" spans="1:10" x14ac:dyDescent="0.2">
      <c r="A37" s="23"/>
      <c r="B37" s="24"/>
      <c r="C37" s="24"/>
      <c r="D37" s="24"/>
      <c r="E37" s="25" t="e">
        <f t="shared" si="0"/>
        <v>#VALUE!</v>
      </c>
      <c r="F37" s="25" t="str">
        <f>IF(OR(ISBLANK(C37),ISBLANK(D37))=TRUE," ",VLOOKUP(E37,EW_AW!$E$22:$F$37,2,TRUE))</f>
        <v xml:space="preserve"> </v>
      </c>
      <c r="G37" s="26" t="s">
        <v>119</v>
      </c>
      <c r="H37" s="24"/>
      <c r="I37" s="22" t="str">
        <f t="shared" si="1"/>
        <v/>
      </c>
      <c r="J37" s="22" t="str">
        <f t="shared" si="2"/>
        <v/>
      </c>
    </row>
    <row r="38" spans="1:10" x14ac:dyDescent="0.2">
      <c r="A38" s="23"/>
      <c r="B38" s="24"/>
      <c r="C38" s="24"/>
      <c r="D38" s="24"/>
      <c r="E38" s="25" t="e">
        <f t="shared" si="0"/>
        <v>#VALUE!</v>
      </c>
      <c r="F38" s="25" t="str">
        <f>IF(OR(ISBLANK(C38),ISBLANK(D38))=TRUE," ",VLOOKUP(E38,EW_AW!$E$22:$F$37,2,TRUE))</f>
        <v xml:space="preserve"> </v>
      </c>
      <c r="G38" s="26" t="s">
        <v>120</v>
      </c>
      <c r="H38" s="24"/>
      <c r="I38" s="22" t="str">
        <f t="shared" si="1"/>
        <v/>
      </c>
      <c r="J38" s="22" t="str">
        <f t="shared" si="2"/>
        <v/>
      </c>
    </row>
    <row r="39" spans="1:10" x14ac:dyDescent="0.2">
      <c r="A39" s="23"/>
      <c r="B39" s="24"/>
      <c r="C39" s="24"/>
      <c r="D39" s="24"/>
      <c r="E39" s="25" t="e">
        <f t="shared" si="0"/>
        <v>#VALUE!</v>
      </c>
      <c r="F39" s="25" t="str">
        <f>IF(OR(ISBLANK(C39),ISBLANK(D39))=TRUE," ",VLOOKUP(E39,EW_AW!$E$22:$F$37,2,TRUE))</f>
        <v xml:space="preserve"> </v>
      </c>
      <c r="G39" s="26" t="s">
        <v>121</v>
      </c>
      <c r="H39" s="24"/>
      <c r="I39" s="22" t="str">
        <f t="shared" si="1"/>
        <v/>
      </c>
      <c r="J39" s="22" t="str">
        <f t="shared" si="2"/>
        <v/>
      </c>
    </row>
    <row r="40" spans="1:10" x14ac:dyDescent="0.2">
      <c r="A40" s="23"/>
      <c r="B40" s="24"/>
      <c r="C40" s="24"/>
      <c r="D40" s="24"/>
      <c r="E40" s="25" t="e">
        <f t="shared" si="0"/>
        <v>#VALUE!</v>
      </c>
      <c r="F40" s="25" t="str">
        <f>IF(OR(ISBLANK(C40),ISBLANK(D40))=TRUE," ",VLOOKUP(E40,EW_AW!$E$22:$F$37,2,TRUE))</f>
        <v xml:space="preserve"> </v>
      </c>
      <c r="G40" s="26" t="s">
        <v>122</v>
      </c>
      <c r="H40" s="24"/>
      <c r="I40" s="22" t="str">
        <f t="shared" si="1"/>
        <v/>
      </c>
      <c r="J40" s="22" t="str">
        <f t="shared" si="2"/>
        <v/>
      </c>
    </row>
    <row r="41" spans="1:10" x14ac:dyDescent="0.2">
      <c r="A41" s="23"/>
      <c r="B41" s="24"/>
      <c r="C41" s="24"/>
      <c r="D41" s="24"/>
      <c r="E41" s="25" t="e">
        <f t="shared" si="0"/>
        <v>#VALUE!</v>
      </c>
      <c r="F41" s="25" t="str">
        <f>IF(OR(ISBLANK(C41),ISBLANK(D41))=TRUE," ",VLOOKUP(E41,EW_AW!$E$22:$F$37,2,TRUE))</f>
        <v xml:space="preserve"> </v>
      </c>
      <c r="G41" s="26" t="s">
        <v>123</v>
      </c>
      <c r="H41" s="24"/>
      <c r="I41" s="22" t="str">
        <f t="shared" si="1"/>
        <v/>
      </c>
      <c r="J41" s="22" t="str">
        <f t="shared" si="2"/>
        <v/>
      </c>
    </row>
    <row r="42" spans="1:10" x14ac:dyDescent="0.2">
      <c r="A42" s="23"/>
      <c r="B42" s="24"/>
      <c r="C42" s="24"/>
      <c r="D42" s="24"/>
      <c r="E42" s="25" t="e">
        <f t="shared" si="0"/>
        <v>#VALUE!</v>
      </c>
      <c r="F42" s="25" t="str">
        <f>IF(OR(ISBLANK(C42),ISBLANK(D42))=TRUE," ",VLOOKUP(E42,EW_AW!$E$22:$F$37,2,TRUE))</f>
        <v xml:space="preserve"> </v>
      </c>
      <c r="G42" s="26" t="s">
        <v>124</v>
      </c>
      <c r="H42" s="24"/>
      <c r="I42" s="22" t="str">
        <f t="shared" si="1"/>
        <v/>
      </c>
      <c r="J42" s="22" t="str">
        <f t="shared" si="2"/>
        <v/>
      </c>
    </row>
    <row r="43" spans="1:10" x14ac:dyDescent="0.2">
      <c r="A43" s="23"/>
      <c r="B43" s="24"/>
      <c r="C43" s="24"/>
      <c r="D43" s="24"/>
      <c r="E43" s="25" t="e">
        <f t="shared" si="0"/>
        <v>#VALUE!</v>
      </c>
      <c r="F43" s="25" t="str">
        <f>IF(OR(ISBLANK(C43),ISBLANK(D43))=TRUE," ",VLOOKUP(E43,EW_AW!$E$22:$F$37,2,TRUE))</f>
        <v xml:space="preserve"> </v>
      </c>
      <c r="G43" s="26" t="s">
        <v>125</v>
      </c>
      <c r="H43" s="24"/>
      <c r="I43" s="22" t="str">
        <f t="shared" si="1"/>
        <v/>
      </c>
      <c r="J43" s="22" t="str">
        <f t="shared" si="2"/>
        <v/>
      </c>
    </row>
    <row r="44" spans="1:10" x14ac:dyDescent="0.2">
      <c r="A44" s="23"/>
      <c r="B44" s="24"/>
      <c r="C44" s="24"/>
      <c r="D44" s="24"/>
      <c r="E44" s="25" t="e">
        <f t="shared" si="0"/>
        <v>#VALUE!</v>
      </c>
      <c r="F44" s="25" t="str">
        <f>IF(OR(ISBLANK(C44),ISBLANK(D44))=TRUE," ",VLOOKUP(E44,EW_AW!$E$22:$F$37,2,TRUE))</f>
        <v xml:space="preserve"> </v>
      </c>
      <c r="G44" s="26" t="s">
        <v>126</v>
      </c>
      <c r="H44" s="24"/>
      <c r="I44" s="22" t="str">
        <f t="shared" si="1"/>
        <v/>
      </c>
      <c r="J44" s="22" t="str">
        <f t="shared" si="2"/>
        <v/>
      </c>
    </row>
    <row r="45" spans="1:10" x14ac:dyDescent="0.2">
      <c r="A45" s="23"/>
      <c r="B45" s="24"/>
      <c r="C45" s="24"/>
      <c r="D45" s="24"/>
      <c r="E45" s="25" t="e">
        <f t="shared" si="0"/>
        <v>#VALUE!</v>
      </c>
      <c r="F45" s="25" t="str">
        <f>IF(OR(ISBLANK(C45),ISBLANK(D45))=TRUE," ",VLOOKUP(E45,EW_AW!$E$22:$F$37,2,TRUE))</f>
        <v xml:space="preserve"> </v>
      </c>
      <c r="G45" s="26" t="s">
        <v>127</v>
      </c>
      <c r="H45" s="24"/>
      <c r="I45" s="22" t="str">
        <f t="shared" si="1"/>
        <v/>
      </c>
      <c r="J45" s="22" t="str">
        <f t="shared" si="2"/>
        <v/>
      </c>
    </row>
    <row r="46" spans="1:10" x14ac:dyDescent="0.2">
      <c r="A46" s="23"/>
      <c r="B46" s="24"/>
      <c r="C46" s="24"/>
      <c r="D46" s="24"/>
      <c r="E46" s="25" t="e">
        <f t="shared" si="0"/>
        <v>#VALUE!</v>
      </c>
      <c r="F46" s="25" t="str">
        <f>IF(OR(ISBLANK(C46),ISBLANK(D46))=TRUE," ",VLOOKUP(E46,EW_AW!$E$22:$F$37,2,TRUE))</f>
        <v xml:space="preserve"> </v>
      </c>
      <c r="G46" s="26" t="s">
        <v>128</v>
      </c>
      <c r="H46" s="24"/>
      <c r="I46" s="22" t="str">
        <f t="shared" si="1"/>
        <v/>
      </c>
      <c r="J46" s="22" t="str">
        <f t="shared" si="2"/>
        <v/>
      </c>
    </row>
    <row r="47" spans="1:10" x14ac:dyDescent="0.2">
      <c r="A47" s="23"/>
      <c r="B47" s="24"/>
      <c r="C47" s="24"/>
      <c r="D47" s="24"/>
      <c r="E47" s="25" t="e">
        <f t="shared" si="0"/>
        <v>#VALUE!</v>
      </c>
      <c r="F47" s="25" t="str">
        <f>IF(OR(ISBLANK(C47),ISBLANK(D47))=TRUE," ",VLOOKUP(E47,EW_AW!$E$22:$F$37,2,TRUE))</f>
        <v xml:space="preserve"> </v>
      </c>
      <c r="G47" s="26" t="s">
        <v>129</v>
      </c>
      <c r="H47" s="24"/>
      <c r="I47" s="22" t="str">
        <f t="shared" si="1"/>
        <v/>
      </c>
      <c r="J47" s="22" t="str">
        <f t="shared" si="2"/>
        <v/>
      </c>
    </row>
    <row r="48" spans="1:10" x14ac:dyDescent="0.2">
      <c r="A48" s="23"/>
      <c r="B48" s="24"/>
      <c r="C48" s="24"/>
      <c r="D48" s="24"/>
      <c r="E48" s="25" t="e">
        <f t="shared" si="0"/>
        <v>#VALUE!</v>
      </c>
      <c r="F48" s="25" t="str">
        <f>IF(OR(ISBLANK(C48),ISBLANK(D48))=TRUE," ",VLOOKUP(E48,EW_AW!$E$22:$F$37,2,TRUE))</f>
        <v xml:space="preserve"> </v>
      </c>
      <c r="G48" s="26" t="s">
        <v>130</v>
      </c>
      <c r="H48" s="24"/>
      <c r="I48" s="22" t="str">
        <f t="shared" si="1"/>
        <v/>
      </c>
      <c r="J48" s="22" t="str">
        <f t="shared" si="2"/>
        <v/>
      </c>
    </row>
    <row r="49" spans="1:10" x14ac:dyDescent="0.2">
      <c r="A49" s="23"/>
      <c r="B49" s="24"/>
      <c r="C49" s="24"/>
      <c r="D49" s="24"/>
      <c r="E49" s="25" t="e">
        <f t="shared" si="0"/>
        <v>#VALUE!</v>
      </c>
      <c r="F49" s="25" t="str">
        <f>IF(OR(ISBLANK(C49),ISBLANK(D49))=TRUE," ",VLOOKUP(E49,EW_AW!$E$22:$F$37,2,TRUE))</f>
        <v xml:space="preserve"> </v>
      </c>
      <c r="G49" s="26" t="s">
        <v>131</v>
      </c>
      <c r="H49" s="24"/>
      <c r="I49" s="22" t="str">
        <f t="shared" si="1"/>
        <v/>
      </c>
      <c r="J49" s="22" t="str">
        <f t="shared" si="2"/>
        <v/>
      </c>
    </row>
    <row r="50" spans="1:10" x14ac:dyDescent="0.2">
      <c r="A50" s="23"/>
      <c r="B50" s="24"/>
      <c r="C50" s="24"/>
      <c r="D50" s="24"/>
      <c r="E50" s="25" t="e">
        <f t="shared" ref="E50:E55" si="3">I50*J50</f>
        <v>#VALUE!</v>
      </c>
      <c r="F50" s="25" t="str">
        <f>IF(OR(ISBLANK(C50),ISBLANK(D50))=TRUE," ",VLOOKUP(E50,EW_AW!$E$22:$F$37,2,TRUE))</f>
        <v xml:space="preserve"> </v>
      </c>
      <c r="G50" s="26" t="s">
        <v>132</v>
      </c>
      <c r="H50" s="24"/>
      <c r="I50" s="22" t="str">
        <f t="shared" ref="I50:I55" si="4">LEFT(C50,1)</f>
        <v/>
      </c>
      <c r="J50" s="22" t="str">
        <f t="shared" ref="J50:J55" si="5">LEFT(D50,1)</f>
        <v/>
      </c>
    </row>
    <row r="51" spans="1:10" x14ac:dyDescent="0.2">
      <c r="A51" s="23"/>
      <c r="B51" s="24"/>
      <c r="C51" s="24"/>
      <c r="D51" s="24"/>
      <c r="E51" s="25" t="e">
        <f t="shared" si="3"/>
        <v>#VALUE!</v>
      </c>
      <c r="F51" s="25" t="str">
        <f>IF(OR(ISBLANK(C51),ISBLANK(D51))=TRUE," ",VLOOKUP(E51,EW_AW!$E$22:$F$37,2,TRUE))</f>
        <v xml:space="preserve"> </v>
      </c>
      <c r="G51" s="26" t="s">
        <v>133</v>
      </c>
      <c r="H51" s="24"/>
      <c r="I51" s="22" t="str">
        <f t="shared" si="4"/>
        <v/>
      </c>
      <c r="J51" s="22" t="str">
        <f t="shared" si="5"/>
        <v/>
      </c>
    </row>
    <row r="52" spans="1:10" x14ac:dyDescent="0.2">
      <c r="A52" s="23"/>
      <c r="B52" s="24"/>
      <c r="C52" s="24"/>
      <c r="D52" s="24"/>
      <c r="E52" s="25" t="e">
        <f t="shared" si="3"/>
        <v>#VALUE!</v>
      </c>
      <c r="F52" s="25" t="str">
        <f>IF(OR(ISBLANK(C52),ISBLANK(D52))=TRUE," ",VLOOKUP(E52,EW_AW!$E$22:$F$37,2,TRUE))</f>
        <v xml:space="preserve"> </v>
      </c>
      <c r="G52" s="26" t="s">
        <v>134</v>
      </c>
      <c r="H52" s="24"/>
      <c r="I52" s="22" t="str">
        <f t="shared" si="4"/>
        <v/>
      </c>
      <c r="J52" s="22" t="str">
        <f t="shared" si="5"/>
        <v/>
      </c>
    </row>
    <row r="53" spans="1:10" x14ac:dyDescent="0.2">
      <c r="A53" s="23"/>
      <c r="B53" s="24"/>
      <c r="C53" s="24"/>
      <c r="D53" s="24"/>
      <c r="E53" s="25" t="e">
        <f t="shared" si="3"/>
        <v>#VALUE!</v>
      </c>
      <c r="F53" s="25" t="str">
        <f>IF(OR(ISBLANK(C53),ISBLANK(D53))=TRUE," ",VLOOKUP(E53,EW_AW!$E$22:$F$37,2,TRUE))</f>
        <v xml:space="preserve"> </v>
      </c>
      <c r="G53" s="26" t="s">
        <v>135</v>
      </c>
      <c r="H53" s="24"/>
      <c r="I53" s="22" t="str">
        <f t="shared" si="4"/>
        <v/>
      </c>
      <c r="J53" s="22" t="str">
        <f t="shared" si="5"/>
        <v/>
      </c>
    </row>
    <row r="54" spans="1:10" x14ac:dyDescent="0.2">
      <c r="A54" s="23"/>
      <c r="B54" s="24"/>
      <c r="C54" s="24"/>
      <c r="D54" s="24"/>
      <c r="E54" s="25" t="e">
        <f t="shared" ref="E54" si="6">I54*J54</f>
        <v>#VALUE!</v>
      </c>
      <c r="F54" s="25" t="str">
        <f>IF(OR(ISBLANK(C54),ISBLANK(D54))=TRUE," ",VLOOKUP(E54,EW_AW!$E$22:$F$37,2,TRUE))</f>
        <v xml:space="preserve"> </v>
      </c>
      <c r="G54" s="26" t="s">
        <v>136</v>
      </c>
      <c r="H54" s="24"/>
      <c r="I54" s="22" t="str">
        <f t="shared" ref="I54" si="7">LEFT(C54,1)</f>
        <v/>
      </c>
      <c r="J54" s="22" t="str">
        <f t="shared" ref="J54" si="8">LEFT(D54,1)</f>
        <v/>
      </c>
    </row>
    <row r="55" spans="1:10" x14ac:dyDescent="0.2">
      <c r="A55" s="23"/>
      <c r="B55" s="24"/>
      <c r="C55" s="24"/>
      <c r="D55" s="24"/>
      <c r="E55" s="25" t="e">
        <f t="shared" si="3"/>
        <v>#VALUE!</v>
      </c>
      <c r="F55" s="25" t="str">
        <f>IF(OR(ISBLANK(C55),ISBLANK(D55))=TRUE," ",VLOOKUP(E55,EW_AW!$E$22:$F$37,2,TRUE))</f>
        <v xml:space="preserve"> </v>
      </c>
      <c r="G55" s="26" t="s">
        <v>137</v>
      </c>
      <c r="H55" s="24"/>
      <c r="I55" s="22" t="str">
        <f t="shared" si="4"/>
        <v/>
      </c>
      <c r="J55" s="22" t="str">
        <f t="shared" si="5"/>
        <v/>
      </c>
    </row>
  </sheetData>
  <customSheetViews>
    <customSheetView guid="{5D029EBF-7F59-45E7-8434-434988F63651}" hiddenColumns="1">
      <pane xSplit="1" ySplit="5" topLeftCell="B6" activePane="bottomRight" state="frozen"/>
      <selection pane="bottomRight" activeCell="C6" sqref="C6"/>
      <pageMargins left="0.39370078740157483" right="0.39370078740157483" top="0.78740157480314965" bottom="0.70866141732283472" header="0.39370078740157483" footer="0.39370078740157483"/>
      <pageSetup paperSize="9" orientation="landscape" r:id="rId1"/>
      <headerFooter>
        <oddHeader>&amp;L&amp;"Arial,Fett"&amp;12Organisation&amp;R&amp;"Arial,Fett"&amp;12Bedrohungsanalyse</oddHeader>
        <oddFooter>&amp;L&amp;"Arial,Standard"&amp;9&amp;D&amp;R&amp;"Arial,Standard"&amp;9Seite &amp;P von &amp;N</oddFooter>
      </headerFooter>
    </customSheetView>
  </customSheetViews>
  <mergeCells count="5">
    <mergeCell ref="I4:J4"/>
    <mergeCell ref="B1:H1"/>
    <mergeCell ref="B2:H2"/>
    <mergeCell ref="B3:H3"/>
    <mergeCell ref="B4:H4"/>
  </mergeCells>
  <pageMargins left="0.39370078740157483" right="0.39370078740157483" top="0.78740157480314965" bottom="0.70866141732283472" header="0.39370078740157483" footer="0.39370078740157483"/>
  <pageSetup paperSize="8" scale="95" orientation="landscape" r:id="rId2"/>
  <headerFooter>
    <oddHeader>&amp;L&amp;"Arial,Fett"&amp;12Organisation&amp;R&amp;"Arial,Fett"&amp;12Bedrohungsanalyse</oddHeader>
    <oddFooter>&amp;L&amp;"Arial,Standard"&amp;9&amp;D&amp;R&amp;"Arial,Standard"&amp;9Seite &amp;P von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Bedrohungskatalog!$A$2:$A$41</xm:f>
          </x14:formula1>
          <xm:sqref>A6:A55</xm:sqref>
        </x14:dataValidation>
        <x14:dataValidation type="list" allowBlank="1" showInputMessage="1" showErrorMessage="1" xr:uid="{00000000-0002-0000-0200-000001000000}">
          <x14:formula1>
            <xm:f>EW_AW!$A$2:$A$5</xm:f>
          </x14:formula1>
          <xm:sqref>C6:C55</xm:sqref>
        </x14:dataValidation>
        <x14:dataValidation type="list" allowBlank="1" showInputMessage="1" showErrorMessage="1" xr:uid="{00000000-0002-0000-0200-000002000000}">
          <x14:formula1>
            <xm:f>EW_AW!$A$9:$A$12</xm:f>
          </x14:formula1>
          <xm:sqref>D6:D55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dimension ref="A1:M55"/>
  <sheetViews>
    <sheetView workbookViewId="0">
      <pane xSplit="3" ySplit="5" topLeftCell="D6" activePane="bottomRight" state="frozen"/>
      <selection pane="topRight" activeCell="D1" sqref="D1"/>
      <selection pane="bottomLeft" activeCell="A6" sqref="A6"/>
      <selection pane="bottomRight" activeCell="G5" sqref="G5"/>
    </sheetView>
  </sheetViews>
  <sheetFormatPr baseColWidth="10" defaultColWidth="5.7109375" defaultRowHeight="12.75" x14ac:dyDescent="0.2"/>
  <cols>
    <col min="1" max="1" width="10.42578125" style="2" customWidth="1"/>
    <col min="2" max="2" width="10" style="2" customWidth="1"/>
    <col min="3" max="3" width="9.5703125" style="2" customWidth="1"/>
    <col min="4" max="4" width="54.42578125" style="2" customWidth="1"/>
    <col min="5" max="5" width="13.5703125" style="2" customWidth="1"/>
    <col min="6" max="7" width="37.7109375" style="2" customWidth="1"/>
    <col min="8" max="8" width="14.42578125" style="2" hidden="1" customWidth="1"/>
    <col min="9" max="9" width="11.5703125" style="2" customWidth="1"/>
    <col min="10" max="10" width="13.28515625" style="2" customWidth="1"/>
    <col min="11" max="11" width="12.7109375" style="2" customWidth="1"/>
    <col min="12" max="12" width="6.85546875" style="2" hidden="1" customWidth="1"/>
    <col min="13" max="13" width="8.7109375" style="2" hidden="1" customWidth="1"/>
    <col min="14" max="16384" width="5.7109375" style="2"/>
  </cols>
  <sheetData>
    <row r="1" spans="1:13" ht="30.75" customHeight="1" x14ac:dyDescent="0.2">
      <c r="A1" s="71" t="s">
        <v>30</v>
      </c>
      <c r="B1" s="72"/>
      <c r="C1" s="27"/>
      <c r="D1" s="28"/>
      <c r="E1" s="28"/>
      <c r="F1" s="28"/>
      <c r="G1" s="28"/>
      <c r="H1" s="28"/>
      <c r="I1" s="29"/>
      <c r="J1" s="28"/>
      <c r="K1" s="29"/>
    </row>
    <row r="2" spans="1:13" ht="15" customHeight="1" x14ac:dyDescent="0.2">
      <c r="A2" s="73" t="s">
        <v>176</v>
      </c>
      <c r="B2" s="74"/>
      <c r="C2" s="30"/>
      <c r="D2" s="31"/>
      <c r="E2" s="31"/>
      <c r="F2" s="31"/>
      <c r="G2" s="31"/>
      <c r="H2" s="31"/>
      <c r="I2" s="31"/>
      <c r="J2" s="31"/>
      <c r="K2" s="31"/>
    </row>
    <row r="3" spans="1:13" ht="15" customHeight="1" x14ac:dyDescent="0.2">
      <c r="A3" s="73" t="s">
        <v>2</v>
      </c>
      <c r="B3" s="74"/>
      <c r="C3" s="30"/>
      <c r="D3" s="31"/>
      <c r="E3" s="31"/>
      <c r="F3" s="31"/>
      <c r="G3" s="31"/>
      <c r="H3" s="31"/>
      <c r="I3" s="31"/>
      <c r="J3" s="31"/>
      <c r="K3" s="31"/>
    </row>
    <row r="4" spans="1:13" ht="15" customHeight="1" x14ac:dyDescent="0.2">
      <c r="A4" s="75" t="s">
        <v>0</v>
      </c>
      <c r="B4" s="76"/>
      <c r="C4" s="32"/>
      <c r="D4" s="33"/>
      <c r="E4" s="31"/>
      <c r="F4" s="31"/>
      <c r="G4" s="31"/>
      <c r="H4" s="31"/>
      <c r="I4" s="31"/>
      <c r="J4" s="31"/>
      <c r="K4" s="31"/>
      <c r="L4" s="57" t="s">
        <v>79</v>
      </c>
      <c r="M4" s="58"/>
    </row>
    <row r="5" spans="1:13" ht="31.5" customHeight="1" x14ac:dyDescent="0.2">
      <c r="A5" s="20" t="s">
        <v>37</v>
      </c>
      <c r="B5" s="20" t="s">
        <v>35</v>
      </c>
      <c r="C5" s="20" t="s">
        <v>78</v>
      </c>
      <c r="D5" s="21" t="s">
        <v>3</v>
      </c>
      <c r="E5" s="21" t="s">
        <v>34</v>
      </c>
      <c r="F5" s="21" t="s">
        <v>180</v>
      </c>
      <c r="G5" s="21" t="s">
        <v>181</v>
      </c>
      <c r="H5" s="21" t="s">
        <v>84</v>
      </c>
      <c r="I5" s="21" t="s">
        <v>33</v>
      </c>
      <c r="J5" s="21" t="s">
        <v>36</v>
      </c>
      <c r="K5" s="21" t="s">
        <v>32</v>
      </c>
      <c r="L5" s="22" t="s">
        <v>71</v>
      </c>
      <c r="M5" s="22" t="s">
        <v>70</v>
      </c>
    </row>
    <row r="6" spans="1:13" ht="25.5" x14ac:dyDescent="0.2">
      <c r="A6" s="23" t="s">
        <v>141</v>
      </c>
      <c r="B6" s="25" t="s">
        <v>85</v>
      </c>
      <c r="C6" s="25" t="s">
        <v>82</v>
      </c>
      <c r="D6" s="24" t="s">
        <v>142</v>
      </c>
      <c r="E6" s="34">
        <v>20000</v>
      </c>
      <c r="F6" s="24" t="s">
        <v>8</v>
      </c>
      <c r="G6" s="24" t="s">
        <v>86</v>
      </c>
      <c r="H6" s="25">
        <f>L6*M6</f>
        <v>2</v>
      </c>
      <c r="I6" s="25" t="str">
        <f>IF(OR(ISBLANK(F6),ISBLANK(G6))=TRUE," ",VLOOKUP(H6,EW_AW!$E$22:$F$37,2,TRUE))</f>
        <v>Niedrig</v>
      </c>
      <c r="J6" s="35" t="s">
        <v>144</v>
      </c>
      <c r="K6" s="23"/>
      <c r="L6" s="36" t="str">
        <f>LEFT(F6,1)</f>
        <v>1</v>
      </c>
      <c r="M6" s="36" t="str">
        <f>LEFT(G6,1)</f>
        <v>2</v>
      </c>
    </row>
    <row r="7" spans="1:13" ht="25.5" x14ac:dyDescent="0.2">
      <c r="A7" s="23" t="s">
        <v>141</v>
      </c>
      <c r="B7" s="25" t="s">
        <v>85</v>
      </c>
      <c r="C7" s="25" t="s">
        <v>89</v>
      </c>
      <c r="D7" s="24" t="s">
        <v>139</v>
      </c>
      <c r="E7" s="34">
        <v>300000</v>
      </c>
      <c r="F7" s="24" t="s">
        <v>8</v>
      </c>
      <c r="G7" s="24" t="s">
        <v>86</v>
      </c>
      <c r="H7" s="25">
        <f t="shared" ref="H7:H54" si="0">L7*M7</f>
        <v>2</v>
      </c>
      <c r="I7" s="25" t="str">
        <f>IF(OR(ISBLANK(F7),ISBLANK(G7))=TRUE," ",VLOOKUP(H7,EW_AW!$E$22:$F$37,2,TRUE))</f>
        <v>Niedrig</v>
      </c>
      <c r="J7" s="25" t="s">
        <v>145</v>
      </c>
      <c r="K7" s="23"/>
      <c r="L7" s="36" t="str">
        <f t="shared" ref="L7:M49" si="1">LEFT(F7,1)</f>
        <v>1</v>
      </c>
      <c r="M7" s="36" t="str">
        <f t="shared" si="1"/>
        <v>2</v>
      </c>
    </row>
    <row r="8" spans="1:13" x14ac:dyDescent="0.2">
      <c r="A8" s="23"/>
      <c r="B8" s="25"/>
      <c r="C8" s="25"/>
      <c r="D8" s="24"/>
      <c r="E8" s="34"/>
      <c r="F8" s="24"/>
      <c r="G8" s="24"/>
      <c r="H8" s="25" t="e">
        <f t="shared" si="0"/>
        <v>#VALUE!</v>
      </c>
      <c r="I8" s="25" t="str">
        <f>IF(OR(ISBLANK(F8),ISBLANK(G8))=TRUE," ",VLOOKUP(H8,EW_AW!$E$22:$F$37,2,TRUE))</f>
        <v xml:space="preserve"> </v>
      </c>
      <c r="J8" s="25"/>
      <c r="K8" s="23"/>
      <c r="L8" s="36" t="str">
        <f t="shared" si="1"/>
        <v/>
      </c>
      <c r="M8" s="36" t="str">
        <f t="shared" si="1"/>
        <v/>
      </c>
    </row>
    <row r="9" spans="1:13" x14ac:dyDescent="0.2">
      <c r="A9" s="23"/>
      <c r="B9" s="25"/>
      <c r="C9" s="25"/>
      <c r="D9" s="24"/>
      <c r="E9" s="34"/>
      <c r="F9" s="24"/>
      <c r="G9" s="24"/>
      <c r="H9" s="25" t="e">
        <f t="shared" si="0"/>
        <v>#VALUE!</v>
      </c>
      <c r="I9" s="25" t="str">
        <f>IF(OR(ISBLANK(F9),ISBLANK(G9))=TRUE," ",VLOOKUP(H9,EW_AW!$E$22:$F$37,2,TRUE))</f>
        <v xml:space="preserve"> </v>
      </c>
      <c r="J9" s="25"/>
      <c r="K9" s="23"/>
      <c r="L9" s="36" t="str">
        <f t="shared" si="1"/>
        <v/>
      </c>
      <c r="M9" s="36" t="str">
        <f t="shared" si="1"/>
        <v/>
      </c>
    </row>
    <row r="10" spans="1:13" x14ac:dyDescent="0.2">
      <c r="A10" s="23"/>
      <c r="B10" s="25"/>
      <c r="C10" s="25"/>
      <c r="D10" s="24"/>
      <c r="E10" s="34"/>
      <c r="F10" s="24"/>
      <c r="G10" s="24"/>
      <c r="H10" s="25" t="e">
        <f t="shared" si="0"/>
        <v>#VALUE!</v>
      </c>
      <c r="I10" s="25" t="str">
        <f>IF(OR(ISBLANK(F10),ISBLANK(G10))=TRUE," ",VLOOKUP(H10,EW_AW!$E$22:$F$37,2,TRUE))</f>
        <v xml:space="preserve"> </v>
      </c>
      <c r="J10" s="25"/>
      <c r="K10" s="23"/>
      <c r="L10" s="36" t="str">
        <f t="shared" si="1"/>
        <v/>
      </c>
      <c r="M10" s="36" t="str">
        <f t="shared" si="1"/>
        <v/>
      </c>
    </row>
    <row r="11" spans="1:13" x14ac:dyDescent="0.2">
      <c r="A11" s="23"/>
      <c r="B11" s="25"/>
      <c r="C11" s="25"/>
      <c r="D11" s="24"/>
      <c r="E11" s="34"/>
      <c r="F11" s="24"/>
      <c r="G11" s="24"/>
      <c r="H11" s="25" t="e">
        <f t="shared" si="0"/>
        <v>#VALUE!</v>
      </c>
      <c r="I11" s="25" t="str">
        <f>IF(OR(ISBLANK(F11),ISBLANK(G11))=TRUE," ",VLOOKUP(H11,EW_AW!$E$22:$F$37,2,TRUE))</f>
        <v xml:space="preserve"> </v>
      </c>
      <c r="J11" s="25"/>
      <c r="K11" s="23"/>
      <c r="L11" s="36" t="str">
        <f t="shared" si="1"/>
        <v/>
      </c>
      <c r="M11" s="36" t="str">
        <f t="shared" si="1"/>
        <v/>
      </c>
    </row>
    <row r="12" spans="1:13" x14ac:dyDescent="0.2">
      <c r="A12" s="23"/>
      <c r="B12" s="25"/>
      <c r="C12" s="25"/>
      <c r="D12" s="24"/>
      <c r="E12" s="34"/>
      <c r="F12" s="24"/>
      <c r="G12" s="24"/>
      <c r="H12" s="25" t="e">
        <f t="shared" si="0"/>
        <v>#VALUE!</v>
      </c>
      <c r="I12" s="25" t="str">
        <f>IF(OR(ISBLANK(F12),ISBLANK(G12))=TRUE," ",VLOOKUP(H12,EW_AW!$E$22:$F$37,2,TRUE))</f>
        <v xml:space="preserve"> </v>
      </c>
      <c r="J12" s="25"/>
      <c r="K12" s="23"/>
      <c r="L12" s="36" t="str">
        <f t="shared" si="1"/>
        <v/>
      </c>
      <c r="M12" s="36" t="str">
        <f t="shared" si="1"/>
        <v/>
      </c>
    </row>
    <row r="13" spans="1:13" x14ac:dyDescent="0.2">
      <c r="A13" s="23"/>
      <c r="B13" s="25"/>
      <c r="C13" s="25"/>
      <c r="D13" s="24"/>
      <c r="E13" s="34"/>
      <c r="F13" s="24"/>
      <c r="G13" s="24"/>
      <c r="H13" s="25" t="e">
        <f t="shared" si="0"/>
        <v>#VALUE!</v>
      </c>
      <c r="I13" s="25" t="str">
        <f>IF(OR(ISBLANK(F13),ISBLANK(G13))=TRUE," ",VLOOKUP(H13,EW_AW!$E$22:$F$37,2,TRUE))</f>
        <v xml:space="preserve"> </v>
      </c>
      <c r="J13" s="25"/>
      <c r="K13" s="23"/>
      <c r="L13" s="36" t="str">
        <f t="shared" si="1"/>
        <v/>
      </c>
      <c r="M13" s="36" t="str">
        <f t="shared" si="1"/>
        <v/>
      </c>
    </row>
    <row r="14" spans="1:13" x14ac:dyDescent="0.2">
      <c r="A14" s="23"/>
      <c r="B14" s="25"/>
      <c r="C14" s="25"/>
      <c r="D14" s="24"/>
      <c r="E14" s="34"/>
      <c r="F14" s="24"/>
      <c r="G14" s="24"/>
      <c r="H14" s="25" t="e">
        <f t="shared" si="0"/>
        <v>#VALUE!</v>
      </c>
      <c r="I14" s="25" t="str">
        <f>IF(OR(ISBLANK(F14),ISBLANK(G14))=TRUE," ",VLOOKUP(H14,EW_AW!$E$22:$F$37,2,TRUE))</f>
        <v xml:space="preserve"> </v>
      </c>
      <c r="J14" s="25"/>
      <c r="K14" s="23"/>
      <c r="L14" s="36" t="str">
        <f t="shared" si="1"/>
        <v/>
      </c>
      <c r="M14" s="36" t="str">
        <f t="shared" si="1"/>
        <v/>
      </c>
    </row>
    <row r="15" spans="1:13" x14ac:dyDescent="0.2">
      <c r="A15" s="23"/>
      <c r="B15" s="25"/>
      <c r="C15" s="25"/>
      <c r="D15" s="24"/>
      <c r="E15" s="34"/>
      <c r="F15" s="24"/>
      <c r="G15" s="24"/>
      <c r="H15" s="25" t="e">
        <f t="shared" si="0"/>
        <v>#VALUE!</v>
      </c>
      <c r="I15" s="25" t="str">
        <f>IF(OR(ISBLANK(F15),ISBLANK(G15))=TRUE," ",VLOOKUP(H15,EW_AW!$E$22:$F$37,2,TRUE))</f>
        <v xml:space="preserve"> </v>
      </c>
      <c r="J15" s="25"/>
      <c r="K15" s="23"/>
      <c r="L15" s="36" t="str">
        <f t="shared" si="1"/>
        <v/>
      </c>
      <c r="M15" s="36" t="str">
        <f t="shared" si="1"/>
        <v/>
      </c>
    </row>
    <row r="16" spans="1:13" x14ac:dyDescent="0.2">
      <c r="A16" s="23"/>
      <c r="B16" s="25"/>
      <c r="C16" s="25"/>
      <c r="D16" s="24"/>
      <c r="E16" s="34"/>
      <c r="F16" s="24"/>
      <c r="G16" s="24"/>
      <c r="H16" s="25" t="e">
        <f t="shared" si="0"/>
        <v>#VALUE!</v>
      </c>
      <c r="I16" s="25" t="str">
        <f>IF(OR(ISBLANK(F16),ISBLANK(G16))=TRUE," ",VLOOKUP(H16,EW_AW!$E$22:$F$37,2,TRUE))</f>
        <v xml:space="preserve"> </v>
      </c>
      <c r="J16" s="25"/>
      <c r="K16" s="23"/>
      <c r="L16" s="36" t="str">
        <f t="shared" si="1"/>
        <v/>
      </c>
      <c r="M16" s="36" t="str">
        <f t="shared" si="1"/>
        <v/>
      </c>
    </row>
    <row r="17" spans="1:13" x14ac:dyDescent="0.2">
      <c r="A17" s="23"/>
      <c r="B17" s="25"/>
      <c r="C17" s="25"/>
      <c r="D17" s="24"/>
      <c r="E17" s="34"/>
      <c r="F17" s="24"/>
      <c r="G17" s="24"/>
      <c r="H17" s="25" t="e">
        <f t="shared" si="0"/>
        <v>#VALUE!</v>
      </c>
      <c r="I17" s="25" t="str">
        <f>IF(OR(ISBLANK(F17),ISBLANK(G17))=TRUE," ",VLOOKUP(H17,EW_AW!$E$22:$F$37,2,TRUE))</f>
        <v xml:space="preserve"> </v>
      </c>
      <c r="J17" s="25"/>
      <c r="K17" s="23"/>
      <c r="L17" s="36" t="str">
        <f t="shared" si="1"/>
        <v/>
      </c>
      <c r="M17" s="36" t="str">
        <f t="shared" si="1"/>
        <v/>
      </c>
    </row>
    <row r="18" spans="1:13" x14ac:dyDescent="0.2">
      <c r="A18" s="23"/>
      <c r="B18" s="25"/>
      <c r="C18" s="25"/>
      <c r="D18" s="24"/>
      <c r="E18" s="34"/>
      <c r="F18" s="24"/>
      <c r="G18" s="24"/>
      <c r="H18" s="25" t="e">
        <f t="shared" si="0"/>
        <v>#VALUE!</v>
      </c>
      <c r="I18" s="25" t="str">
        <f>IF(OR(ISBLANK(F18),ISBLANK(G18))=TRUE," ",VLOOKUP(H18,EW_AW!$E$22:$F$37,2,TRUE))</f>
        <v xml:space="preserve"> </v>
      </c>
      <c r="J18" s="25"/>
      <c r="K18" s="23"/>
      <c r="L18" s="36" t="str">
        <f t="shared" si="1"/>
        <v/>
      </c>
      <c r="M18" s="36" t="str">
        <f t="shared" si="1"/>
        <v/>
      </c>
    </row>
    <row r="19" spans="1:13" x14ac:dyDescent="0.2">
      <c r="A19" s="23"/>
      <c r="B19" s="25"/>
      <c r="C19" s="25"/>
      <c r="D19" s="24"/>
      <c r="E19" s="34"/>
      <c r="F19" s="24"/>
      <c r="G19" s="24"/>
      <c r="H19" s="25" t="e">
        <f t="shared" si="0"/>
        <v>#VALUE!</v>
      </c>
      <c r="I19" s="25" t="str">
        <f>IF(OR(ISBLANK(F19),ISBLANK(G19))=TRUE," ",VLOOKUP(H19,EW_AW!$E$22:$F$37,2,TRUE))</f>
        <v xml:space="preserve"> </v>
      </c>
      <c r="J19" s="25"/>
      <c r="K19" s="23"/>
      <c r="L19" s="36" t="str">
        <f t="shared" si="1"/>
        <v/>
      </c>
      <c r="M19" s="36" t="str">
        <f t="shared" si="1"/>
        <v/>
      </c>
    </row>
    <row r="20" spans="1:13" x14ac:dyDescent="0.2">
      <c r="A20" s="23"/>
      <c r="B20" s="25"/>
      <c r="C20" s="25"/>
      <c r="D20" s="24"/>
      <c r="E20" s="34"/>
      <c r="F20" s="24"/>
      <c r="G20" s="24"/>
      <c r="H20" s="25" t="e">
        <f t="shared" si="0"/>
        <v>#VALUE!</v>
      </c>
      <c r="I20" s="25" t="str">
        <f>IF(OR(ISBLANK(F20),ISBLANK(G20))=TRUE," ",VLOOKUP(H20,EW_AW!$E$22:$F$37,2,TRUE))</f>
        <v xml:space="preserve"> </v>
      </c>
      <c r="J20" s="25"/>
      <c r="K20" s="23"/>
      <c r="L20" s="36" t="str">
        <f t="shared" si="1"/>
        <v/>
      </c>
      <c r="M20" s="36" t="str">
        <f t="shared" si="1"/>
        <v/>
      </c>
    </row>
    <row r="21" spans="1:13" x14ac:dyDescent="0.2">
      <c r="A21" s="23"/>
      <c r="B21" s="25"/>
      <c r="C21" s="25"/>
      <c r="D21" s="24"/>
      <c r="E21" s="34"/>
      <c r="F21" s="24"/>
      <c r="G21" s="24"/>
      <c r="H21" s="25" t="e">
        <f t="shared" si="0"/>
        <v>#VALUE!</v>
      </c>
      <c r="I21" s="25" t="str">
        <f>IF(OR(ISBLANK(F21),ISBLANK(G21))=TRUE," ",VLOOKUP(H21,EW_AW!$E$22:$F$37,2,TRUE))</f>
        <v xml:space="preserve"> </v>
      </c>
      <c r="J21" s="25"/>
      <c r="K21" s="23"/>
      <c r="L21" s="36" t="str">
        <f t="shared" si="1"/>
        <v/>
      </c>
      <c r="M21" s="36" t="str">
        <f t="shared" si="1"/>
        <v/>
      </c>
    </row>
    <row r="22" spans="1:13" x14ac:dyDescent="0.2">
      <c r="A22" s="23"/>
      <c r="B22" s="25"/>
      <c r="C22" s="25"/>
      <c r="D22" s="24"/>
      <c r="E22" s="34"/>
      <c r="F22" s="24"/>
      <c r="G22" s="24"/>
      <c r="H22" s="25" t="e">
        <f t="shared" si="0"/>
        <v>#VALUE!</v>
      </c>
      <c r="I22" s="25" t="str">
        <f>IF(OR(ISBLANK(F22),ISBLANK(G22))=TRUE," ",VLOOKUP(H22,EW_AW!$E$22:$F$37,2,TRUE))</f>
        <v xml:space="preserve"> </v>
      </c>
      <c r="J22" s="25"/>
      <c r="K22" s="23"/>
      <c r="L22" s="36" t="str">
        <f t="shared" si="1"/>
        <v/>
      </c>
      <c r="M22" s="36" t="str">
        <f t="shared" si="1"/>
        <v/>
      </c>
    </row>
    <row r="23" spans="1:13" x14ac:dyDescent="0.2">
      <c r="A23" s="23"/>
      <c r="B23" s="25"/>
      <c r="C23" s="25"/>
      <c r="D23" s="24"/>
      <c r="E23" s="34"/>
      <c r="F23" s="24"/>
      <c r="G23" s="24"/>
      <c r="H23" s="25" t="e">
        <f t="shared" si="0"/>
        <v>#VALUE!</v>
      </c>
      <c r="I23" s="25" t="str">
        <f>IF(OR(ISBLANK(F23),ISBLANK(G23))=TRUE," ",VLOOKUP(H23,EW_AW!$E$22:$F$37,2,TRUE))</f>
        <v xml:space="preserve"> </v>
      </c>
      <c r="J23" s="25"/>
      <c r="K23" s="23"/>
      <c r="L23" s="36" t="str">
        <f t="shared" si="1"/>
        <v/>
      </c>
      <c r="M23" s="36" t="str">
        <f t="shared" si="1"/>
        <v/>
      </c>
    </row>
    <row r="24" spans="1:13" x14ac:dyDescent="0.2">
      <c r="A24" s="23"/>
      <c r="B24" s="25"/>
      <c r="C24" s="25"/>
      <c r="D24" s="24"/>
      <c r="E24" s="34"/>
      <c r="F24" s="24"/>
      <c r="G24" s="24"/>
      <c r="H24" s="25" t="e">
        <f t="shared" si="0"/>
        <v>#VALUE!</v>
      </c>
      <c r="I24" s="25" t="str">
        <f>IF(OR(ISBLANK(F24),ISBLANK(G24))=TRUE," ",VLOOKUP(H24,EW_AW!$E$22:$F$37,2,TRUE))</f>
        <v xml:space="preserve"> </v>
      </c>
      <c r="J24" s="25"/>
      <c r="K24" s="23"/>
      <c r="L24" s="36" t="str">
        <f t="shared" si="1"/>
        <v/>
      </c>
      <c r="M24" s="36" t="str">
        <f t="shared" si="1"/>
        <v/>
      </c>
    </row>
    <row r="25" spans="1:13" x14ac:dyDescent="0.2">
      <c r="A25" s="23"/>
      <c r="B25" s="25"/>
      <c r="C25" s="25"/>
      <c r="D25" s="24"/>
      <c r="E25" s="34"/>
      <c r="F25" s="24"/>
      <c r="G25" s="24"/>
      <c r="H25" s="25" t="e">
        <f t="shared" si="0"/>
        <v>#VALUE!</v>
      </c>
      <c r="I25" s="25" t="str">
        <f>IF(OR(ISBLANK(F25),ISBLANK(G25))=TRUE," ",VLOOKUP(H25,EW_AW!$E$22:$F$37,2,TRUE))</f>
        <v xml:space="preserve"> </v>
      </c>
      <c r="J25" s="25"/>
      <c r="K25" s="23"/>
      <c r="L25" s="36" t="str">
        <f t="shared" si="1"/>
        <v/>
      </c>
      <c r="M25" s="36" t="str">
        <f t="shared" si="1"/>
        <v/>
      </c>
    </row>
    <row r="26" spans="1:13" x14ac:dyDescent="0.2">
      <c r="A26" s="23"/>
      <c r="B26" s="25"/>
      <c r="C26" s="25"/>
      <c r="D26" s="24"/>
      <c r="E26" s="34"/>
      <c r="F26" s="24"/>
      <c r="G26" s="24"/>
      <c r="H26" s="25" t="e">
        <f t="shared" si="0"/>
        <v>#VALUE!</v>
      </c>
      <c r="I26" s="25" t="str">
        <f>IF(OR(ISBLANK(F26),ISBLANK(G26))=TRUE," ",VLOOKUP(H26,EW_AW!$E$22:$F$37,2,TRUE))</f>
        <v xml:space="preserve"> </v>
      </c>
      <c r="J26" s="25"/>
      <c r="K26" s="23"/>
      <c r="L26" s="36" t="str">
        <f t="shared" si="1"/>
        <v/>
      </c>
      <c r="M26" s="36" t="str">
        <f t="shared" si="1"/>
        <v/>
      </c>
    </row>
    <row r="27" spans="1:13" x14ac:dyDescent="0.2">
      <c r="A27" s="23"/>
      <c r="B27" s="25"/>
      <c r="C27" s="25"/>
      <c r="D27" s="24"/>
      <c r="E27" s="34"/>
      <c r="F27" s="24"/>
      <c r="G27" s="24"/>
      <c r="H27" s="25" t="e">
        <f t="shared" si="0"/>
        <v>#VALUE!</v>
      </c>
      <c r="I27" s="25" t="str">
        <f>IF(OR(ISBLANK(F27),ISBLANK(G27))=TRUE," ",VLOOKUP(H27,EW_AW!$E$22:$F$37,2,TRUE))</f>
        <v xml:space="preserve"> </v>
      </c>
      <c r="J27" s="25"/>
      <c r="K27" s="23"/>
      <c r="L27" s="36" t="str">
        <f t="shared" si="1"/>
        <v/>
      </c>
      <c r="M27" s="36" t="str">
        <f t="shared" si="1"/>
        <v/>
      </c>
    </row>
    <row r="28" spans="1:13" x14ac:dyDescent="0.2">
      <c r="A28" s="23"/>
      <c r="B28" s="25"/>
      <c r="C28" s="25"/>
      <c r="D28" s="24"/>
      <c r="E28" s="34"/>
      <c r="F28" s="24"/>
      <c r="G28" s="24"/>
      <c r="H28" s="25" t="e">
        <f t="shared" si="0"/>
        <v>#VALUE!</v>
      </c>
      <c r="I28" s="25" t="str">
        <f>IF(OR(ISBLANK(F28),ISBLANK(G28))=TRUE," ",VLOOKUP(H28,EW_AW!$E$22:$F$37,2,TRUE))</f>
        <v xml:space="preserve"> </v>
      </c>
      <c r="J28" s="25"/>
      <c r="K28" s="23"/>
      <c r="L28" s="36" t="str">
        <f t="shared" si="1"/>
        <v/>
      </c>
      <c r="M28" s="36" t="str">
        <f t="shared" si="1"/>
        <v/>
      </c>
    </row>
    <row r="29" spans="1:13" x14ac:dyDescent="0.2">
      <c r="A29" s="23"/>
      <c r="B29" s="25"/>
      <c r="C29" s="25"/>
      <c r="D29" s="24"/>
      <c r="E29" s="34"/>
      <c r="F29" s="24"/>
      <c r="G29" s="24"/>
      <c r="H29" s="25" t="e">
        <f t="shared" si="0"/>
        <v>#VALUE!</v>
      </c>
      <c r="I29" s="25" t="str">
        <f>IF(OR(ISBLANK(F29),ISBLANK(G29))=TRUE," ",VLOOKUP(H29,EW_AW!$E$22:$F$37,2,TRUE))</f>
        <v xml:space="preserve"> </v>
      </c>
      <c r="J29" s="25"/>
      <c r="K29" s="23"/>
      <c r="L29" s="36" t="str">
        <f t="shared" si="1"/>
        <v/>
      </c>
      <c r="M29" s="36" t="str">
        <f t="shared" si="1"/>
        <v/>
      </c>
    </row>
    <row r="30" spans="1:13" x14ac:dyDescent="0.2">
      <c r="A30" s="23"/>
      <c r="B30" s="25"/>
      <c r="C30" s="25"/>
      <c r="D30" s="24"/>
      <c r="E30" s="34"/>
      <c r="F30" s="24"/>
      <c r="G30" s="24"/>
      <c r="H30" s="25" t="e">
        <f t="shared" si="0"/>
        <v>#VALUE!</v>
      </c>
      <c r="I30" s="25" t="str">
        <f>IF(OR(ISBLANK(F30),ISBLANK(G30))=TRUE," ",VLOOKUP(H30,EW_AW!$E$22:$F$37,2,TRUE))</f>
        <v xml:space="preserve"> </v>
      </c>
      <c r="J30" s="25"/>
      <c r="K30" s="23"/>
      <c r="L30" s="36" t="str">
        <f t="shared" si="1"/>
        <v/>
      </c>
      <c r="M30" s="36" t="str">
        <f t="shared" si="1"/>
        <v/>
      </c>
    </row>
    <row r="31" spans="1:13" x14ac:dyDescent="0.2">
      <c r="A31" s="23"/>
      <c r="B31" s="25"/>
      <c r="C31" s="25"/>
      <c r="D31" s="24"/>
      <c r="E31" s="34"/>
      <c r="F31" s="24"/>
      <c r="G31" s="24"/>
      <c r="H31" s="25" t="e">
        <f t="shared" si="0"/>
        <v>#VALUE!</v>
      </c>
      <c r="I31" s="25" t="str">
        <f>IF(OR(ISBLANK(F31),ISBLANK(G31))=TRUE," ",VLOOKUP(H31,EW_AW!$E$22:$F$37,2,TRUE))</f>
        <v xml:space="preserve"> </v>
      </c>
      <c r="J31" s="25"/>
      <c r="K31" s="23"/>
      <c r="L31" s="36" t="str">
        <f t="shared" si="1"/>
        <v/>
      </c>
      <c r="M31" s="36" t="str">
        <f t="shared" si="1"/>
        <v/>
      </c>
    </row>
    <row r="32" spans="1:13" x14ac:dyDescent="0.2">
      <c r="A32" s="23"/>
      <c r="B32" s="25"/>
      <c r="C32" s="25"/>
      <c r="D32" s="24"/>
      <c r="E32" s="34"/>
      <c r="F32" s="24"/>
      <c r="G32" s="24"/>
      <c r="H32" s="25" t="e">
        <f t="shared" si="0"/>
        <v>#VALUE!</v>
      </c>
      <c r="I32" s="25" t="str">
        <f>IF(OR(ISBLANK(F32),ISBLANK(G32))=TRUE," ",VLOOKUP(H32,EW_AW!$E$22:$F$37,2,TRUE))</f>
        <v xml:space="preserve"> </v>
      </c>
      <c r="J32" s="25"/>
      <c r="K32" s="23"/>
      <c r="L32" s="36" t="str">
        <f t="shared" si="1"/>
        <v/>
      </c>
      <c r="M32" s="36" t="str">
        <f t="shared" si="1"/>
        <v/>
      </c>
    </row>
    <row r="33" spans="1:13" x14ac:dyDescent="0.2">
      <c r="A33" s="23"/>
      <c r="B33" s="25"/>
      <c r="C33" s="25"/>
      <c r="D33" s="24"/>
      <c r="E33" s="34"/>
      <c r="F33" s="24"/>
      <c r="G33" s="24"/>
      <c r="H33" s="25" t="e">
        <f t="shared" si="0"/>
        <v>#VALUE!</v>
      </c>
      <c r="I33" s="25" t="str">
        <f>IF(OR(ISBLANK(F33),ISBLANK(G33))=TRUE," ",VLOOKUP(H33,EW_AW!$E$22:$F$37,2,TRUE))</f>
        <v xml:space="preserve"> </v>
      </c>
      <c r="J33" s="25"/>
      <c r="K33" s="23"/>
      <c r="L33" s="36" t="str">
        <f t="shared" si="1"/>
        <v/>
      </c>
      <c r="M33" s="36" t="str">
        <f t="shared" si="1"/>
        <v/>
      </c>
    </row>
    <row r="34" spans="1:13" x14ac:dyDescent="0.2">
      <c r="A34" s="23"/>
      <c r="B34" s="25"/>
      <c r="C34" s="25"/>
      <c r="D34" s="24"/>
      <c r="E34" s="34"/>
      <c r="F34" s="24"/>
      <c r="G34" s="24"/>
      <c r="H34" s="25" t="e">
        <f t="shared" si="0"/>
        <v>#VALUE!</v>
      </c>
      <c r="I34" s="25" t="str">
        <f>IF(OR(ISBLANK(F34),ISBLANK(G34))=TRUE," ",VLOOKUP(H34,EW_AW!$E$22:$F$37,2,TRUE))</f>
        <v xml:space="preserve"> </v>
      </c>
      <c r="J34" s="25"/>
      <c r="K34" s="23"/>
      <c r="L34" s="36" t="str">
        <f t="shared" si="1"/>
        <v/>
      </c>
      <c r="M34" s="36" t="str">
        <f t="shared" si="1"/>
        <v/>
      </c>
    </row>
    <row r="35" spans="1:13" x14ac:dyDescent="0.2">
      <c r="A35" s="23"/>
      <c r="B35" s="25"/>
      <c r="C35" s="25"/>
      <c r="D35" s="24"/>
      <c r="E35" s="34"/>
      <c r="F35" s="24"/>
      <c r="G35" s="24"/>
      <c r="H35" s="25" t="e">
        <f t="shared" si="0"/>
        <v>#VALUE!</v>
      </c>
      <c r="I35" s="25" t="str">
        <f>IF(OR(ISBLANK(F35),ISBLANK(G35))=TRUE," ",VLOOKUP(H35,EW_AW!$E$22:$F$37,2,TRUE))</f>
        <v xml:space="preserve"> </v>
      </c>
      <c r="J35" s="25"/>
      <c r="K35" s="23"/>
      <c r="L35" s="36" t="str">
        <f t="shared" si="1"/>
        <v/>
      </c>
      <c r="M35" s="36" t="str">
        <f t="shared" si="1"/>
        <v/>
      </c>
    </row>
    <row r="36" spans="1:13" x14ac:dyDescent="0.2">
      <c r="A36" s="23"/>
      <c r="B36" s="25"/>
      <c r="C36" s="25"/>
      <c r="D36" s="24"/>
      <c r="E36" s="34"/>
      <c r="F36" s="24"/>
      <c r="G36" s="24"/>
      <c r="H36" s="25" t="e">
        <f t="shared" si="0"/>
        <v>#VALUE!</v>
      </c>
      <c r="I36" s="25" t="str">
        <f>IF(OR(ISBLANK(F36),ISBLANK(G36))=TRUE," ",VLOOKUP(H36,EW_AW!$E$22:$F$37,2,TRUE))</f>
        <v xml:space="preserve"> </v>
      </c>
      <c r="J36" s="25"/>
      <c r="K36" s="23"/>
      <c r="L36" s="36" t="str">
        <f t="shared" si="1"/>
        <v/>
      </c>
      <c r="M36" s="36" t="str">
        <f t="shared" si="1"/>
        <v/>
      </c>
    </row>
    <row r="37" spans="1:13" x14ac:dyDescent="0.2">
      <c r="A37" s="23"/>
      <c r="B37" s="25"/>
      <c r="C37" s="25"/>
      <c r="D37" s="24"/>
      <c r="E37" s="34"/>
      <c r="F37" s="24"/>
      <c r="G37" s="24"/>
      <c r="H37" s="25" t="e">
        <f t="shared" si="0"/>
        <v>#VALUE!</v>
      </c>
      <c r="I37" s="25" t="str">
        <f>IF(OR(ISBLANK(F37),ISBLANK(G37))=TRUE," ",VLOOKUP(H37,EW_AW!$E$22:$F$37,2,TRUE))</f>
        <v xml:space="preserve"> </v>
      </c>
      <c r="J37" s="25"/>
      <c r="K37" s="23"/>
      <c r="L37" s="36" t="str">
        <f t="shared" si="1"/>
        <v/>
      </c>
      <c r="M37" s="36" t="str">
        <f t="shared" si="1"/>
        <v/>
      </c>
    </row>
    <row r="38" spans="1:13" x14ac:dyDescent="0.2">
      <c r="A38" s="23"/>
      <c r="B38" s="25"/>
      <c r="C38" s="25"/>
      <c r="D38" s="24"/>
      <c r="E38" s="34"/>
      <c r="F38" s="24"/>
      <c r="G38" s="24"/>
      <c r="H38" s="25" t="e">
        <f t="shared" si="0"/>
        <v>#VALUE!</v>
      </c>
      <c r="I38" s="25" t="str">
        <f>IF(OR(ISBLANK(F38),ISBLANK(G38))=TRUE," ",VLOOKUP(H38,EW_AW!$E$22:$F$37,2,TRUE))</f>
        <v xml:space="preserve"> </v>
      </c>
      <c r="J38" s="25"/>
      <c r="K38" s="23"/>
      <c r="L38" s="36" t="str">
        <f t="shared" si="1"/>
        <v/>
      </c>
      <c r="M38" s="36" t="str">
        <f t="shared" si="1"/>
        <v/>
      </c>
    </row>
    <row r="39" spans="1:13" x14ac:dyDescent="0.2">
      <c r="A39" s="23"/>
      <c r="B39" s="25"/>
      <c r="C39" s="25"/>
      <c r="D39" s="24"/>
      <c r="E39" s="34"/>
      <c r="F39" s="24"/>
      <c r="G39" s="24"/>
      <c r="H39" s="25" t="e">
        <f t="shared" si="0"/>
        <v>#VALUE!</v>
      </c>
      <c r="I39" s="25" t="str">
        <f>IF(OR(ISBLANK(F39),ISBLANK(G39))=TRUE," ",VLOOKUP(H39,EW_AW!$E$22:$F$37,2,TRUE))</f>
        <v xml:space="preserve"> </v>
      </c>
      <c r="J39" s="25"/>
      <c r="K39" s="23"/>
      <c r="L39" s="36" t="str">
        <f t="shared" si="1"/>
        <v/>
      </c>
      <c r="M39" s="36" t="str">
        <f t="shared" si="1"/>
        <v/>
      </c>
    </row>
    <row r="40" spans="1:13" x14ac:dyDescent="0.2">
      <c r="A40" s="23"/>
      <c r="B40" s="25"/>
      <c r="C40" s="25"/>
      <c r="D40" s="24"/>
      <c r="E40" s="34"/>
      <c r="F40" s="24"/>
      <c r="G40" s="24"/>
      <c r="H40" s="25" t="e">
        <f t="shared" si="0"/>
        <v>#VALUE!</v>
      </c>
      <c r="I40" s="25" t="str">
        <f>IF(OR(ISBLANK(F40),ISBLANK(G40))=TRUE," ",VLOOKUP(H40,EW_AW!$E$22:$F$37,2,TRUE))</f>
        <v xml:space="preserve"> </v>
      </c>
      <c r="J40" s="25"/>
      <c r="K40" s="23"/>
      <c r="L40" s="36" t="str">
        <f t="shared" si="1"/>
        <v/>
      </c>
      <c r="M40" s="36" t="str">
        <f t="shared" si="1"/>
        <v/>
      </c>
    </row>
    <row r="41" spans="1:13" x14ac:dyDescent="0.2">
      <c r="A41" s="23"/>
      <c r="B41" s="25"/>
      <c r="C41" s="25"/>
      <c r="D41" s="24"/>
      <c r="E41" s="34"/>
      <c r="F41" s="24"/>
      <c r="G41" s="24"/>
      <c r="H41" s="25" t="e">
        <f t="shared" si="0"/>
        <v>#VALUE!</v>
      </c>
      <c r="I41" s="25" t="str">
        <f>IF(OR(ISBLANK(F41),ISBLANK(G41))=TRUE," ",VLOOKUP(H41,EW_AW!$E$22:$F$37,2,TRUE))</f>
        <v xml:space="preserve"> </v>
      </c>
      <c r="J41" s="25"/>
      <c r="K41" s="23"/>
      <c r="L41" s="36" t="str">
        <f t="shared" si="1"/>
        <v/>
      </c>
      <c r="M41" s="36" t="str">
        <f t="shared" si="1"/>
        <v/>
      </c>
    </row>
    <row r="42" spans="1:13" x14ac:dyDescent="0.2">
      <c r="A42" s="23"/>
      <c r="B42" s="25"/>
      <c r="C42" s="25"/>
      <c r="D42" s="24"/>
      <c r="E42" s="34"/>
      <c r="F42" s="24"/>
      <c r="G42" s="24"/>
      <c r="H42" s="25" t="e">
        <f t="shared" si="0"/>
        <v>#VALUE!</v>
      </c>
      <c r="I42" s="25" t="str">
        <f>IF(OR(ISBLANK(F42),ISBLANK(G42))=TRUE," ",VLOOKUP(H42,EW_AW!$E$22:$F$37,2,TRUE))</f>
        <v xml:space="preserve"> </v>
      </c>
      <c r="J42" s="25"/>
      <c r="K42" s="23"/>
      <c r="L42" s="36" t="str">
        <f t="shared" si="1"/>
        <v/>
      </c>
      <c r="M42" s="36" t="str">
        <f t="shared" si="1"/>
        <v/>
      </c>
    </row>
    <row r="43" spans="1:13" x14ac:dyDescent="0.2">
      <c r="A43" s="23"/>
      <c r="B43" s="25"/>
      <c r="C43" s="25"/>
      <c r="D43" s="24"/>
      <c r="E43" s="34"/>
      <c r="F43" s="24"/>
      <c r="G43" s="24"/>
      <c r="H43" s="25" t="e">
        <f t="shared" si="0"/>
        <v>#VALUE!</v>
      </c>
      <c r="I43" s="25" t="str">
        <f>IF(OR(ISBLANK(F43),ISBLANK(G43))=TRUE," ",VLOOKUP(H43,EW_AW!$E$22:$F$37,2,TRUE))</f>
        <v xml:space="preserve"> </v>
      </c>
      <c r="J43" s="25"/>
      <c r="K43" s="23"/>
      <c r="L43" s="36" t="str">
        <f t="shared" si="1"/>
        <v/>
      </c>
      <c r="M43" s="36" t="str">
        <f t="shared" si="1"/>
        <v/>
      </c>
    </row>
    <row r="44" spans="1:13" x14ac:dyDescent="0.2">
      <c r="A44" s="23"/>
      <c r="B44" s="25"/>
      <c r="C44" s="25"/>
      <c r="D44" s="24"/>
      <c r="E44" s="34"/>
      <c r="F44" s="24"/>
      <c r="G44" s="24"/>
      <c r="H44" s="25" t="e">
        <f t="shared" si="0"/>
        <v>#VALUE!</v>
      </c>
      <c r="I44" s="25" t="str">
        <f>IF(OR(ISBLANK(F44),ISBLANK(G44))=TRUE," ",VLOOKUP(H44,EW_AW!$E$22:$F$37,2,TRUE))</f>
        <v xml:space="preserve"> </v>
      </c>
      <c r="J44" s="25"/>
      <c r="K44" s="23"/>
      <c r="L44" s="36" t="str">
        <f t="shared" si="1"/>
        <v/>
      </c>
      <c r="M44" s="36" t="str">
        <f t="shared" si="1"/>
        <v/>
      </c>
    </row>
    <row r="45" spans="1:13" x14ac:dyDescent="0.2">
      <c r="A45" s="23"/>
      <c r="B45" s="25"/>
      <c r="C45" s="25"/>
      <c r="D45" s="24"/>
      <c r="E45" s="34"/>
      <c r="F45" s="24"/>
      <c r="G45" s="24"/>
      <c r="H45" s="25" t="e">
        <f t="shared" si="0"/>
        <v>#VALUE!</v>
      </c>
      <c r="I45" s="25" t="str">
        <f>IF(OR(ISBLANK(F45),ISBLANK(G45))=TRUE," ",VLOOKUP(H45,EW_AW!$E$22:$F$37,2,TRUE))</f>
        <v xml:space="preserve"> </v>
      </c>
      <c r="J45" s="25"/>
      <c r="K45" s="23"/>
      <c r="L45" s="36" t="str">
        <f t="shared" si="1"/>
        <v/>
      </c>
      <c r="M45" s="36" t="str">
        <f t="shared" si="1"/>
        <v/>
      </c>
    </row>
    <row r="46" spans="1:13" x14ac:dyDescent="0.2">
      <c r="A46" s="23"/>
      <c r="B46" s="25"/>
      <c r="C46" s="25"/>
      <c r="D46" s="24"/>
      <c r="E46" s="34"/>
      <c r="F46" s="24"/>
      <c r="G46" s="24"/>
      <c r="H46" s="25" t="e">
        <f t="shared" si="0"/>
        <v>#VALUE!</v>
      </c>
      <c r="I46" s="25" t="str">
        <f>IF(OR(ISBLANK(F46),ISBLANK(G46))=TRUE," ",VLOOKUP(H46,EW_AW!$E$22:$F$37,2,TRUE))</f>
        <v xml:space="preserve"> </v>
      </c>
      <c r="J46" s="25"/>
      <c r="K46" s="23"/>
      <c r="L46" s="36" t="str">
        <f t="shared" si="1"/>
        <v/>
      </c>
      <c r="M46" s="36" t="str">
        <f t="shared" si="1"/>
        <v/>
      </c>
    </row>
    <row r="47" spans="1:13" x14ac:dyDescent="0.2">
      <c r="A47" s="23"/>
      <c r="B47" s="25"/>
      <c r="C47" s="25"/>
      <c r="D47" s="24"/>
      <c r="E47" s="34"/>
      <c r="F47" s="24"/>
      <c r="G47" s="24"/>
      <c r="H47" s="25" t="e">
        <f t="shared" si="0"/>
        <v>#VALUE!</v>
      </c>
      <c r="I47" s="25" t="str">
        <f>IF(OR(ISBLANK(F47),ISBLANK(G47))=TRUE," ",VLOOKUP(H47,EW_AW!$E$22:$F$37,2,TRUE))</f>
        <v xml:space="preserve"> </v>
      </c>
      <c r="J47" s="25"/>
      <c r="K47" s="23"/>
      <c r="L47" s="36" t="str">
        <f t="shared" si="1"/>
        <v/>
      </c>
      <c r="M47" s="36" t="str">
        <f t="shared" si="1"/>
        <v/>
      </c>
    </row>
    <row r="48" spans="1:13" x14ac:dyDescent="0.2">
      <c r="A48" s="23"/>
      <c r="B48" s="25"/>
      <c r="C48" s="25"/>
      <c r="D48" s="24"/>
      <c r="E48" s="34"/>
      <c r="F48" s="24"/>
      <c r="G48" s="24"/>
      <c r="H48" s="25" t="e">
        <f t="shared" si="0"/>
        <v>#VALUE!</v>
      </c>
      <c r="I48" s="25" t="str">
        <f>IF(OR(ISBLANK(F48),ISBLANK(G48))=TRUE," ",VLOOKUP(H48,EW_AW!$E$22:$F$37,2,TRUE))</f>
        <v xml:space="preserve"> </v>
      </c>
      <c r="J48" s="25"/>
      <c r="K48" s="23"/>
      <c r="L48" s="36" t="str">
        <f t="shared" si="1"/>
        <v/>
      </c>
      <c r="M48" s="36" t="str">
        <f t="shared" si="1"/>
        <v/>
      </c>
    </row>
    <row r="49" spans="1:13" x14ac:dyDescent="0.2">
      <c r="A49" s="23"/>
      <c r="B49" s="25"/>
      <c r="C49" s="25"/>
      <c r="D49" s="24"/>
      <c r="E49" s="34"/>
      <c r="F49" s="24"/>
      <c r="G49" s="24"/>
      <c r="H49" s="25" t="e">
        <f t="shared" si="0"/>
        <v>#VALUE!</v>
      </c>
      <c r="I49" s="25" t="str">
        <f>IF(OR(ISBLANK(F49),ISBLANK(G49))=TRUE," ",VLOOKUP(H49,EW_AW!$E$22:$F$37,2,TRUE))</f>
        <v xml:space="preserve"> </v>
      </c>
      <c r="J49" s="25"/>
      <c r="K49" s="23"/>
      <c r="L49" s="36" t="str">
        <f t="shared" si="1"/>
        <v/>
      </c>
      <c r="M49" s="36" t="str">
        <f t="shared" si="1"/>
        <v/>
      </c>
    </row>
    <row r="50" spans="1:13" x14ac:dyDescent="0.2">
      <c r="A50" s="23"/>
      <c r="B50" s="25"/>
      <c r="C50" s="25"/>
      <c r="D50" s="24"/>
      <c r="E50" s="34"/>
      <c r="F50" s="24"/>
      <c r="G50" s="24"/>
      <c r="H50" s="25" t="e">
        <f t="shared" si="0"/>
        <v>#VALUE!</v>
      </c>
      <c r="I50" s="25" t="str">
        <f>IF(OR(ISBLANK(F50),ISBLANK(G50))=TRUE," ",VLOOKUP(H50,EW_AW!$E$22:$F$37,2,TRUE))</f>
        <v xml:space="preserve"> </v>
      </c>
      <c r="J50" s="25"/>
      <c r="K50" s="23"/>
      <c r="L50" s="36" t="str">
        <f t="shared" ref="L50:M55" si="2">LEFT(F50,1)</f>
        <v/>
      </c>
      <c r="M50" s="36" t="str">
        <f t="shared" si="2"/>
        <v/>
      </c>
    </row>
    <row r="51" spans="1:13" x14ac:dyDescent="0.2">
      <c r="A51" s="23"/>
      <c r="B51" s="25"/>
      <c r="C51" s="25"/>
      <c r="D51" s="24"/>
      <c r="E51" s="34"/>
      <c r="F51" s="24"/>
      <c r="G51" s="24"/>
      <c r="H51" s="25" t="e">
        <f t="shared" si="0"/>
        <v>#VALUE!</v>
      </c>
      <c r="I51" s="25" t="str">
        <f>IF(OR(ISBLANK(F51),ISBLANK(G51))=TRUE," ",VLOOKUP(H51,EW_AW!$E$22:$F$37,2,TRUE))</f>
        <v xml:space="preserve"> </v>
      </c>
      <c r="J51" s="25"/>
      <c r="K51" s="23"/>
      <c r="L51" s="36" t="str">
        <f t="shared" si="2"/>
        <v/>
      </c>
      <c r="M51" s="36" t="str">
        <f t="shared" si="2"/>
        <v/>
      </c>
    </row>
    <row r="52" spans="1:13" x14ac:dyDescent="0.2">
      <c r="A52" s="23"/>
      <c r="B52" s="25"/>
      <c r="C52" s="25"/>
      <c r="D52" s="24"/>
      <c r="E52" s="34"/>
      <c r="F52" s="24"/>
      <c r="G52" s="24"/>
      <c r="H52" s="25" t="e">
        <f t="shared" si="0"/>
        <v>#VALUE!</v>
      </c>
      <c r="I52" s="25" t="str">
        <f>IF(OR(ISBLANK(F52),ISBLANK(G52))=TRUE," ",VLOOKUP(H52,EW_AW!$E$22:$F$37,2,TRUE))</f>
        <v xml:space="preserve"> </v>
      </c>
      <c r="J52" s="25"/>
      <c r="K52" s="23"/>
      <c r="L52" s="36" t="str">
        <f t="shared" si="2"/>
        <v/>
      </c>
      <c r="M52" s="36" t="str">
        <f t="shared" si="2"/>
        <v/>
      </c>
    </row>
    <row r="53" spans="1:13" x14ac:dyDescent="0.2">
      <c r="A53" s="23"/>
      <c r="B53" s="25"/>
      <c r="C53" s="25"/>
      <c r="D53" s="24"/>
      <c r="E53" s="34"/>
      <c r="F53" s="24"/>
      <c r="G53" s="24"/>
      <c r="H53" s="25" t="e">
        <f t="shared" si="0"/>
        <v>#VALUE!</v>
      </c>
      <c r="I53" s="25" t="str">
        <f>IF(OR(ISBLANK(F53),ISBLANK(G53))=TRUE," ",VLOOKUP(H53,EW_AW!$E$22:$F$37,2,TRUE))</f>
        <v xml:space="preserve"> </v>
      </c>
      <c r="J53" s="25"/>
      <c r="K53" s="23"/>
      <c r="L53" s="36" t="str">
        <f t="shared" si="2"/>
        <v/>
      </c>
      <c r="M53" s="36" t="str">
        <f t="shared" si="2"/>
        <v/>
      </c>
    </row>
    <row r="54" spans="1:13" x14ac:dyDescent="0.2">
      <c r="A54" s="23"/>
      <c r="B54" s="25"/>
      <c r="C54" s="25"/>
      <c r="D54" s="24"/>
      <c r="E54" s="34"/>
      <c r="F54" s="24"/>
      <c r="G54" s="24"/>
      <c r="H54" s="25" t="e">
        <f t="shared" si="0"/>
        <v>#VALUE!</v>
      </c>
      <c r="I54" s="25" t="str">
        <f>IF(OR(ISBLANK(F54),ISBLANK(G54))=TRUE," ",VLOOKUP(H54,EW_AW!$E$22:$F$37,2,TRUE))</f>
        <v xml:space="preserve"> </v>
      </c>
      <c r="J54" s="25"/>
      <c r="K54" s="23"/>
      <c r="L54" s="36" t="str">
        <f t="shared" si="2"/>
        <v/>
      </c>
      <c r="M54" s="36" t="str">
        <f t="shared" si="2"/>
        <v/>
      </c>
    </row>
    <row r="55" spans="1:13" x14ac:dyDescent="0.2">
      <c r="L55" s="2" t="str">
        <f t="shared" si="2"/>
        <v/>
      </c>
      <c r="M55" s="2" t="str">
        <f t="shared" si="2"/>
        <v/>
      </c>
    </row>
  </sheetData>
  <customSheetViews>
    <customSheetView guid="{5D029EBF-7F59-45E7-8434-434988F63651}">
      <pane xSplit="3" ySplit="5" topLeftCell="D6" activePane="bottomRight" state="frozen"/>
      <selection pane="bottomRight" activeCell="F6" sqref="F6"/>
      <pageMargins left="0.39370078740157483" right="0.39370078740157483" top="0.78740157480314965" bottom="0.70866141732283472" header="0.39370078740157483" footer="0.39370078740157483"/>
      <pageSetup paperSize="9" orientation="landscape" r:id="rId1"/>
      <headerFooter>
        <oddHeader>&amp;L&amp;"Arial,Fett"&amp;12Organisation&amp;R&amp;"Arial,Fett"&amp;12Bedrohungsanalyse Massnahmenplan</oddHeader>
        <oddFooter>&amp;L&amp;"Arial,Standard"&amp;9&amp;D&amp;R&amp;"Arial,Standard"&amp;9Seite &amp;P von &amp;N</oddFooter>
      </headerFooter>
    </customSheetView>
  </customSheetViews>
  <mergeCells count="5">
    <mergeCell ref="A1:B1"/>
    <mergeCell ref="A2:B2"/>
    <mergeCell ref="A3:B3"/>
    <mergeCell ref="A4:B4"/>
    <mergeCell ref="L4:M4"/>
  </mergeCells>
  <pageMargins left="0.39370078740157483" right="0.39370078740157483" top="0.78740157480314965" bottom="0.70866141732283472" header="0.39370078740157483" footer="0.39370078740157483"/>
  <pageSetup paperSize="8" scale="95" orientation="landscape" r:id="rId2"/>
  <headerFooter>
    <oddHeader>&amp;L&amp;"Arial,Fett"&amp;12Organisation&amp;R&amp;"Arial,Fett"&amp;12Bedrohungsanalyse Massnahmenplan</oddHeader>
    <oddFooter>&amp;L&amp;"Arial,Standard"&amp;9&amp;D&amp;R&amp;"Arial,Standard"&amp;9Seite &amp;P von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EW_AW!$A$9:$A$12</xm:f>
          </x14:formula1>
          <xm:sqref>G6:G54</xm:sqref>
        </x14:dataValidation>
        <x14:dataValidation type="list" allowBlank="1" showInputMessage="1" showErrorMessage="1" xr:uid="{00000000-0002-0000-0300-000001000000}">
          <x14:formula1>
            <xm:f>EW_AW!$A$2:$A$5</xm:f>
          </x14:formula1>
          <xm:sqref>F6:F54</xm:sqref>
        </x14:dataValidation>
        <x14:dataValidation type="list" allowBlank="1" showInputMessage="1" showErrorMessage="1" xr:uid="{00000000-0002-0000-0300-000002000000}">
          <x14:formula1>
            <xm:f>EW_AW!$C$21:$C$22</xm:f>
          </x14:formula1>
          <xm:sqref>J6:J7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B41"/>
  <sheetViews>
    <sheetView workbookViewId="0">
      <pane ySplit="1" topLeftCell="A2" activePane="bottomLeft" state="frozen"/>
      <selection pane="bottomLeft" activeCell="A36" sqref="A36"/>
    </sheetView>
  </sheetViews>
  <sheetFormatPr baseColWidth="10" defaultRowHeight="12.75" x14ac:dyDescent="0.2"/>
  <cols>
    <col min="1" max="1" width="70" style="2" customWidth="1"/>
    <col min="2" max="2" width="24.7109375" style="2" customWidth="1"/>
    <col min="3" max="16384" width="11.42578125" style="2"/>
  </cols>
  <sheetData>
    <row r="1" spans="1:2" ht="27" customHeight="1" x14ac:dyDescent="0.2">
      <c r="A1" s="37" t="s">
        <v>4</v>
      </c>
      <c r="B1" s="37" t="s">
        <v>29</v>
      </c>
    </row>
    <row r="2" spans="1:2" x14ac:dyDescent="0.2">
      <c r="A2" s="38" t="s">
        <v>21</v>
      </c>
      <c r="B2" s="38" t="s">
        <v>40</v>
      </c>
    </row>
    <row r="3" spans="1:2" x14ac:dyDescent="0.2">
      <c r="A3" s="38" t="s">
        <v>22</v>
      </c>
      <c r="B3" s="38" t="s">
        <v>40</v>
      </c>
    </row>
    <row r="4" spans="1:2" x14ac:dyDescent="0.2">
      <c r="A4" s="38" t="s">
        <v>177</v>
      </c>
      <c r="B4" s="38" t="s">
        <v>40</v>
      </c>
    </row>
    <row r="5" spans="1:2" x14ac:dyDescent="0.2">
      <c r="A5" s="38" t="s">
        <v>23</v>
      </c>
      <c r="B5" s="38" t="s">
        <v>40</v>
      </c>
    </row>
    <row r="6" spans="1:2" x14ac:dyDescent="0.2">
      <c r="A6" s="38" t="s">
        <v>24</v>
      </c>
      <c r="B6" s="38" t="s">
        <v>40</v>
      </c>
    </row>
    <row r="7" spans="1:2" x14ac:dyDescent="0.2">
      <c r="A7" s="38" t="s">
        <v>25</v>
      </c>
      <c r="B7" s="38" t="s">
        <v>40</v>
      </c>
    </row>
    <row r="8" spans="1:2" x14ac:dyDescent="0.2">
      <c r="A8" s="38" t="s">
        <v>26</v>
      </c>
      <c r="B8" s="38" t="s">
        <v>40</v>
      </c>
    </row>
    <row r="9" spans="1:2" x14ac:dyDescent="0.2">
      <c r="A9" s="38" t="s">
        <v>27</v>
      </c>
      <c r="B9" s="38" t="s">
        <v>40</v>
      </c>
    </row>
    <row r="10" spans="1:2" x14ac:dyDescent="0.2">
      <c r="A10" s="38" t="s">
        <v>28</v>
      </c>
      <c r="B10" s="38" t="s">
        <v>40</v>
      </c>
    </row>
    <row r="11" spans="1:2" x14ac:dyDescent="0.2">
      <c r="A11" s="38" t="s">
        <v>43</v>
      </c>
      <c r="B11" s="38" t="s">
        <v>41</v>
      </c>
    </row>
    <row r="12" spans="1:2" x14ac:dyDescent="0.2">
      <c r="A12" s="38" t="s">
        <v>44</v>
      </c>
      <c r="B12" s="38" t="s">
        <v>42</v>
      </c>
    </row>
    <row r="13" spans="1:2" x14ac:dyDescent="0.2">
      <c r="A13" s="38" t="s">
        <v>45</v>
      </c>
      <c r="B13" s="38" t="s">
        <v>42</v>
      </c>
    </row>
    <row r="14" spans="1:2" x14ac:dyDescent="0.2">
      <c r="A14" s="38" t="s">
        <v>46</v>
      </c>
      <c r="B14" s="38" t="s">
        <v>42</v>
      </c>
    </row>
    <row r="15" spans="1:2" x14ac:dyDescent="0.2">
      <c r="A15" s="38" t="s">
        <v>47</v>
      </c>
      <c r="B15" s="38" t="s">
        <v>38</v>
      </c>
    </row>
    <row r="16" spans="1:2" x14ac:dyDescent="0.2">
      <c r="A16" s="38" t="s">
        <v>48</v>
      </c>
      <c r="B16" s="38" t="s">
        <v>39</v>
      </c>
    </row>
    <row r="17" spans="1:2" x14ac:dyDescent="0.2">
      <c r="A17" s="38" t="s">
        <v>49</v>
      </c>
      <c r="B17" s="38" t="s">
        <v>39</v>
      </c>
    </row>
    <row r="18" spans="1:2" x14ac:dyDescent="0.2">
      <c r="A18" s="38" t="s">
        <v>50</v>
      </c>
      <c r="B18" s="38" t="s">
        <v>38</v>
      </c>
    </row>
    <row r="19" spans="1:2" x14ac:dyDescent="0.2">
      <c r="A19" s="38" t="s">
        <v>51</v>
      </c>
      <c r="B19" s="38" t="s">
        <v>41</v>
      </c>
    </row>
    <row r="20" spans="1:2" x14ac:dyDescent="0.2">
      <c r="A20" s="38" t="s">
        <v>52</v>
      </c>
      <c r="B20" s="38" t="s">
        <v>38</v>
      </c>
    </row>
    <row r="21" spans="1:2" x14ac:dyDescent="0.2">
      <c r="A21" s="38" t="s">
        <v>53</v>
      </c>
      <c r="B21" s="38" t="s">
        <v>39</v>
      </c>
    </row>
    <row r="22" spans="1:2" x14ac:dyDescent="0.2">
      <c r="A22" s="38" t="s">
        <v>54</v>
      </c>
      <c r="B22" s="38" t="s">
        <v>39</v>
      </c>
    </row>
    <row r="23" spans="1:2" x14ac:dyDescent="0.2">
      <c r="A23" s="38" t="s">
        <v>55</v>
      </c>
      <c r="B23" s="38" t="s">
        <v>38</v>
      </c>
    </row>
    <row r="24" spans="1:2" x14ac:dyDescent="0.2">
      <c r="A24" s="38" t="s">
        <v>183</v>
      </c>
      <c r="B24" s="38" t="s">
        <v>39</v>
      </c>
    </row>
    <row r="25" spans="1:2" x14ac:dyDescent="0.2">
      <c r="A25" s="38" t="s">
        <v>56</v>
      </c>
      <c r="B25" s="38" t="s">
        <v>42</v>
      </c>
    </row>
    <row r="26" spans="1:2" x14ac:dyDescent="0.2">
      <c r="A26" s="38" t="s">
        <v>57</v>
      </c>
      <c r="B26" s="38" t="s">
        <v>39</v>
      </c>
    </row>
    <row r="27" spans="1:2" x14ac:dyDescent="0.2">
      <c r="A27" s="38" t="s">
        <v>169</v>
      </c>
      <c r="B27" s="38" t="s">
        <v>42</v>
      </c>
    </row>
    <row r="28" spans="1:2" x14ac:dyDescent="0.2">
      <c r="A28" s="38" t="s">
        <v>58</v>
      </c>
      <c r="B28" s="38" t="s">
        <v>39</v>
      </c>
    </row>
    <row r="29" spans="1:2" x14ac:dyDescent="0.2">
      <c r="A29" s="38" t="s">
        <v>59</v>
      </c>
      <c r="B29" s="38" t="s">
        <v>39</v>
      </c>
    </row>
    <row r="30" spans="1:2" x14ac:dyDescent="0.2">
      <c r="A30" s="38" t="s">
        <v>60</v>
      </c>
      <c r="B30" s="38" t="s">
        <v>39</v>
      </c>
    </row>
    <row r="31" spans="1:2" x14ac:dyDescent="0.2">
      <c r="A31" s="38" t="s">
        <v>61</v>
      </c>
      <c r="B31" s="38" t="s">
        <v>39</v>
      </c>
    </row>
    <row r="32" spans="1:2" x14ac:dyDescent="0.2">
      <c r="A32" s="38" t="s">
        <v>62</v>
      </c>
      <c r="B32" s="38" t="s">
        <v>39</v>
      </c>
    </row>
    <row r="33" spans="1:2" x14ac:dyDescent="0.2">
      <c r="A33" s="38" t="s">
        <v>63</v>
      </c>
      <c r="B33" s="38" t="s">
        <v>42</v>
      </c>
    </row>
    <row r="34" spans="1:2" x14ac:dyDescent="0.2">
      <c r="A34" s="38" t="s">
        <v>64</v>
      </c>
      <c r="B34" s="38" t="s">
        <v>42</v>
      </c>
    </row>
    <row r="35" spans="1:2" x14ac:dyDescent="0.2">
      <c r="A35" s="38" t="s">
        <v>65</v>
      </c>
      <c r="B35" s="38" t="s">
        <v>41</v>
      </c>
    </row>
    <row r="36" spans="1:2" x14ac:dyDescent="0.2">
      <c r="A36" s="38" t="s">
        <v>66</v>
      </c>
      <c r="B36" s="38" t="s">
        <v>39</v>
      </c>
    </row>
    <row r="37" spans="1:2" x14ac:dyDescent="0.2">
      <c r="A37" s="38" t="s">
        <v>67</v>
      </c>
      <c r="B37" s="38" t="s">
        <v>39</v>
      </c>
    </row>
    <row r="38" spans="1:2" x14ac:dyDescent="0.2">
      <c r="A38" s="38" t="s">
        <v>68</v>
      </c>
      <c r="B38" s="38" t="s">
        <v>39</v>
      </c>
    </row>
    <row r="39" spans="1:2" x14ac:dyDescent="0.2">
      <c r="A39" s="38" t="s">
        <v>69</v>
      </c>
      <c r="B39" s="38" t="s">
        <v>39</v>
      </c>
    </row>
    <row r="40" spans="1:2" x14ac:dyDescent="0.2">
      <c r="A40" s="38" t="s">
        <v>5</v>
      </c>
      <c r="B40" s="38" t="s">
        <v>39</v>
      </c>
    </row>
    <row r="41" spans="1:2" x14ac:dyDescent="0.2">
      <c r="A41" s="38" t="s">
        <v>6</v>
      </c>
      <c r="B41" s="38" t="s">
        <v>39</v>
      </c>
    </row>
  </sheetData>
  <customSheetViews>
    <customSheetView guid="{5D029EBF-7F59-45E7-8434-434988F63651}">
      <pane ySplit="1" topLeftCell="A2" activePane="bottomLeft" state="frozen"/>
      <selection pane="bottomLeft" activeCell="A2" sqref="A2"/>
      <pageMargins left="0.39370078740157483" right="0.39370078740157483" top="0.78740157480314965" bottom="0.78740157480314965" header="0.39370078740157483" footer="0.39370078740157483"/>
      <pageSetup paperSize="9" orientation="portrait" r:id="rId1"/>
      <headerFooter>
        <oddHeader>&amp;L&amp;"Arial,Fett"&amp;12Notfallkonzept&amp;R&amp;"Arial,Fett"&amp;12Bedrohungskatalog</oddHeader>
      </headerFooter>
    </customSheetView>
  </customSheetViews>
  <pageMargins left="0.39370078740157483" right="0.39370078740157483" top="0.78740157480314965" bottom="0.78740157480314965" header="0.39370078740157483" footer="0.39370078740157483"/>
  <pageSetup paperSize="9" orientation="portrait" r:id="rId2"/>
  <headerFooter>
    <oddHeader>&amp;L&amp;"Arial,Fett"&amp;12Notfallkonzept&amp;R&amp;"Arial,Fett"&amp;12Bedrohungskatalog</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F37"/>
  <sheetViews>
    <sheetView workbookViewId="0">
      <selection activeCell="F32" sqref="F32"/>
    </sheetView>
  </sheetViews>
  <sheetFormatPr baseColWidth="10" defaultRowHeight="12.75" x14ac:dyDescent="0.2"/>
  <cols>
    <col min="1" max="1" width="76" style="2" customWidth="1"/>
    <col min="2" max="2" width="8.28515625" style="2" customWidth="1"/>
    <col min="3" max="5" width="9.42578125" style="2" customWidth="1"/>
    <col min="6" max="6" width="12.7109375" style="2" customWidth="1"/>
    <col min="7" max="16384" width="11.42578125" style="2"/>
  </cols>
  <sheetData>
    <row r="1" spans="1:6" x14ac:dyDescent="0.2">
      <c r="A1" s="37" t="s">
        <v>7</v>
      </c>
      <c r="C1" s="77" t="s">
        <v>77</v>
      </c>
      <c r="D1" s="78"/>
      <c r="E1" s="78"/>
      <c r="F1" s="78"/>
    </row>
    <row r="2" spans="1:6" x14ac:dyDescent="0.2">
      <c r="A2" s="39" t="s">
        <v>8</v>
      </c>
      <c r="C2" s="40" t="s">
        <v>70</v>
      </c>
      <c r="D2" s="40" t="s">
        <v>71</v>
      </c>
      <c r="E2" s="40" t="s">
        <v>72</v>
      </c>
      <c r="F2" s="41" t="s">
        <v>73</v>
      </c>
    </row>
    <row r="3" spans="1:6" x14ac:dyDescent="0.2">
      <c r="A3" s="39" t="s">
        <v>9</v>
      </c>
      <c r="C3" s="42">
        <v>1</v>
      </c>
      <c r="D3" s="43">
        <v>1</v>
      </c>
      <c r="E3" s="43">
        <f>C3*D3</f>
        <v>1</v>
      </c>
      <c r="F3" s="44" t="s">
        <v>74</v>
      </c>
    </row>
    <row r="4" spans="1:6" x14ac:dyDescent="0.2">
      <c r="A4" s="39" t="s">
        <v>10</v>
      </c>
      <c r="C4" s="42">
        <v>2</v>
      </c>
      <c r="D4" s="43">
        <v>1</v>
      </c>
      <c r="E4" s="43">
        <f t="shared" ref="E4:E18" si="0">C4*D4</f>
        <v>2</v>
      </c>
      <c r="F4" s="44" t="s">
        <v>74</v>
      </c>
    </row>
    <row r="5" spans="1:6" x14ac:dyDescent="0.2">
      <c r="A5" s="39" t="s">
        <v>11</v>
      </c>
      <c r="C5" s="42">
        <v>3</v>
      </c>
      <c r="D5" s="43">
        <v>1</v>
      </c>
      <c r="E5" s="43">
        <f t="shared" si="0"/>
        <v>3</v>
      </c>
      <c r="F5" s="44" t="s">
        <v>74</v>
      </c>
    </row>
    <row r="6" spans="1:6" x14ac:dyDescent="0.2">
      <c r="C6" s="42">
        <v>4</v>
      </c>
      <c r="D6" s="43">
        <v>1</v>
      </c>
      <c r="E6" s="43">
        <f t="shared" si="0"/>
        <v>4</v>
      </c>
      <c r="F6" s="44" t="s">
        <v>85</v>
      </c>
    </row>
    <row r="7" spans="1:6" x14ac:dyDescent="0.2">
      <c r="C7" s="42">
        <v>1</v>
      </c>
      <c r="D7" s="43">
        <v>2</v>
      </c>
      <c r="E7" s="43">
        <f t="shared" si="0"/>
        <v>2</v>
      </c>
      <c r="F7" s="44" t="s">
        <v>74</v>
      </c>
    </row>
    <row r="8" spans="1:6" x14ac:dyDescent="0.2">
      <c r="A8" s="37" t="s">
        <v>170</v>
      </c>
      <c r="C8" s="42">
        <v>2</v>
      </c>
      <c r="D8" s="43">
        <v>2</v>
      </c>
      <c r="E8" s="43">
        <f t="shared" si="0"/>
        <v>4</v>
      </c>
      <c r="F8" s="44" t="s">
        <v>85</v>
      </c>
    </row>
    <row r="9" spans="1:6" x14ac:dyDescent="0.2">
      <c r="A9" s="39" t="s">
        <v>87</v>
      </c>
      <c r="C9" s="42">
        <v>3</v>
      </c>
      <c r="D9" s="43">
        <v>2</v>
      </c>
      <c r="E9" s="43">
        <f t="shared" si="0"/>
        <v>6</v>
      </c>
      <c r="F9" s="44" t="s">
        <v>85</v>
      </c>
    </row>
    <row r="10" spans="1:6" x14ac:dyDescent="0.2">
      <c r="A10" s="39" t="s">
        <v>86</v>
      </c>
      <c r="C10" s="42">
        <v>4</v>
      </c>
      <c r="D10" s="43">
        <v>2</v>
      </c>
      <c r="E10" s="43">
        <f t="shared" si="0"/>
        <v>8</v>
      </c>
      <c r="F10" s="44" t="s">
        <v>76</v>
      </c>
    </row>
    <row r="11" spans="1:6" x14ac:dyDescent="0.2">
      <c r="A11" s="39" t="s">
        <v>12</v>
      </c>
      <c r="C11" s="42">
        <v>1</v>
      </c>
      <c r="D11" s="43">
        <v>3</v>
      </c>
      <c r="E11" s="43">
        <f t="shared" si="0"/>
        <v>3</v>
      </c>
      <c r="F11" s="44" t="s">
        <v>74</v>
      </c>
    </row>
    <row r="12" spans="1:6" x14ac:dyDescent="0.2">
      <c r="A12" s="39" t="s">
        <v>88</v>
      </c>
      <c r="C12" s="42">
        <v>2</v>
      </c>
      <c r="D12" s="43">
        <v>3</v>
      </c>
      <c r="E12" s="43">
        <f t="shared" si="0"/>
        <v>6</v>
      </c>
      <c r="F12" s="44" t="s">
        <v>85</v>
      </c>
    </row>
    <row r="13" spans="1:6" x14ac:dyDescent="0.2">
      <c r="C13" s="42">
        <v>3</v>
      </c>
      <c r="D13" s="43">
        <v>3</v>
      </c>
      <c r="E13" s="43">
        <f t="shared" si="0"/>
        <v>9</v>
      </c>
      <c r="F13" s="44" t="s">
        <v>75</v>
      </c>
    </row>
    <row r="14" spans="1:6" x14ac:dyDescent="0.2">
      <c r="C14" s="42">
        <v>4</v>
      </c>
      <c r="D14" s="43">
        <v>3</v>
      </c>
      <c r="E14" s="43">
        <f t="shared" si="0"/>
        <v>12</v>
      </c>
      <c r="F14" s="44" t="s">
        <v>75</v>
      </c>
    </row>
    <row r="15" spans="1:6" x14ac:dyDescent="0.2">
      <c r="C15" s="42">
        <v>1</v>
      </c>
      <c r="D15" s="43">
        <v>4</v>
      </c>
      <c r="E15" s="43">
        <f t="shared" si="0"/>
        <v>4</v>
      </c>
      <c r="F15" s="44" t="s">
        <v>85</v>
      </c>
    </row>
    <row r="16" spans="1:6" x14ac:dyDescent="0.2">
      <c r="C16" s="42">
        <v>2</v>
      </c>
      <c r="D16" s="43">
        <v>4</v>
      </c>
      <c r="E16" s="43">
        <f t="shared" si="0"/>
        <v>8</v>
      </c>
      <c r="F16" s="44" t="s">
        <v>76</v>
      </c>
    </row>
    <row r="17" spans="3:6" x14ac:dyDescent="0.2">
      <c r="C17" s="42">
        <v>3</v>
      </c>
      <c r="D17" s="43">
        <v>4</v>
      </c>
      <c r="E17" s="43">
        <f t="shared" si="0"/>
        <v>12</v>
      </c>
      <c r="F17" s="44" t="s">
        <v>75</v>
      </c>
    </row>
    <row r="18" spans="3:6" x14ac:dyDescent="0.2">
      <c r="C18" s="42">
        <v>4</v>
      </c>
      <c r="D18" s="43">
        <v>4</v>
      </c>
      <c r="E18" s="43">
        <f t="shared" si="0"/>
        <v>16</v>
      </c>
      <c r="F18" s="44" t="s">
        <v>75</v>
      </c>
    </row>
    <row r="20" spans="3:6" x14ac:dyDescent="0.2">
      <c r="C20" s="2" t="s">
        <v>143</v>
      </c>
      <c r="E20" s="2" t="s">
        <v>83</v>
      </c>
    </row>
    <row r="21" spans="3:6" x14ac:dyDescent="0.2">
      <c r="C21" s="45" t="s">
        <v>144</v>
      </c>
      <c r="E21" s="46" t="s">
        <v>72</v>
      </c>
      <c r="F21" s="46" t="s">
        <v>73</v>
      </c>
    </row>
    <row r="22" spans="3:6" x14ac:dyDescent="0.2">
      <c r="C22" s="45" t="s">
        <v>145</v>
      </c>
      <c r="E22" s="14">
        <v>1</v>
      </c>
      <c r="F22" s="14" t="s">
        <v>74</v>
      </c>
    </row>
    <row r="23" spans="3:6" x14ac:dyDescent="0.2">
      <c r="E23" s="14">
        <v>2</v>
      </c>
      <c r="F23" s="14" t="s">
        <v>74</v>
      </c>
    </row>
    <row r="24" spans="3:6" x14ac:dyDescent="0.2">
      <c r="E24" s="14">
        <v>3</v>
      </c>
      <c r="F24" s="14" t="s">
        <v>74</v>
      </c>
    </row>
    <row r="25" spans="3:6" x14ac:dyDescent="0.2">
      <c r="E25" s="14">
        <v>4</v>
      </c>
      <c r="F25" s="14" t="s">
        <v>85</v>
      </c>
    </row>
    <row r="26" spans="3:6" x14ac:dyDescent="0.2">
      <c r="E26" s="14">
        <v>5</v>
      </c>
      <c r="F26" s="14" t="s">
        <v>85</v>
      </c>
    </row>
    <row r="27" spans="3:6" x14ac:dyDescent="0.2">
      <c r="E27" s="14">
        <v>6</v>
      </c>
      <c r="F27" s="14" t="s">
        <v>85</v>
      </c>
    </row>
    <row r="28" spans="3:6" x14ac:dyDescent="0.2">
      <c r="E28" s="14">
        <v>7</v>
      </c>
      <c r="F28" s="14" t="s">
        <v>76</v>
      </c>
    </row>
    <row r="29" spans="3:6" x14ac:dyDescent="0.2">
      <c r="E29" s="14">
        <v>8</v>
      </c>
      <c r="F29" s="14" t="s">
        <v>76</v>
      </c>
    </row>
    <row r="30" spans="3:6" x14ac:dyDescent="0.2">
      <c r="E30" s="14">
        <v>9</v>
      </c>
      <c r="F30" s="14" t="s">
        <v>76</v>
      </c>
    </row>
    <row r="31" spans="3:6" x14ac:dyDescent="0.2">
      <c r="E31" s="14">
        <v>10</v>
      </c>
      <c r="F31" s="14" t="s">
        <v>75</v>
      </c>
    </row>
    <row r="32" spans="3:6" x14ac:dyDescent="0.2">
      <c r="E32" s="14">
        <v>11</v>
      </c>
      <c r="F32" s="14" t="s">
        <v>75</v>
      </c>
    </row>
    <row r="33" spans="5:6" x14ac:dyDescent="0.2">
      <c r="E33" s="14">
        <v>12</v>
      </c>
      <c r="F33" s="14" t="s">
        <v>75</v>
      </c>
    </row>
    <row r="34" spans="5:6" x14ac:dyDescent="0.2">
      <c r="E34" s="14">
        <v>13</v>
      </c>
      <c r="F34" s="14" t="s">
        <v>75</v>
      </c>
    </row>
    <row r="35" spans="5:6" x14ac:dyDescent="0.2">
      <c r="E35" s="14">
        <v>14</v>
      </c>
      <c r="F35" s="14" t="s">
        <v>75</v>
      </c>
    </row>
    <row r="36" spans="5:6" x14ac:dyDescent="0.2">
      <c r="E36" s="14">
        <v>15</v>
      </c>
      <c r="F36" s="14" t="s">
        <v>75</v>
      </c>
    </row>
    <row r="37" spans="5:6" x14ac:dyDescent="0.2">
      <c r="E37" s="14">
        <v>16</v>
      </c>
      <c r="F37" s="14" t="s">
        <v>75</v>
      </c>
    </row>
  </sheetData>
  <customSheetViews>
    <customSheetView guid="{5D029EBF-7F59-45E7-8434-434988F63651}">
      <selection activeCell="G23" sqref="G23"/>
      <pageMargins left="0.39370078740157483" right="0.39370078740157483" top="0.78740157480314965" bottom="0.78740157480314965" header="0.39370078740157483" footer="0.39370078740157483"/>
      <pageSetup paperSize="9" orientation="landscape" r:id="rId1"/>
      <headerFooter>
        <oddHeader>&amp;L&amp;"Arial,Fett"&amp;12Notfallkonzept&amp;R&amp;"Arial,Fett"&amp;12Eintretenswahrscheinlichkeit / Auswirkung</oddHeader>
      </headerFooter>
    </customSheetView>
  </customSheetViews>
  <mergeCells count="1">
    <mergeCell ref="C1:F1"/>
  </mergeCells>
  <pageMargins left="0.39370078740157483" right="0.39370078740157483" top="0.78740157480314965" bottom="0.78740157480314965" header="0.39370078740157483" footer="0.39370078740157483"/>
  <pageSetup paperSize="9" orientation="landscape" r:id="rId2"/>
  <headerFooter>
    <oddHeader>&amp;L&amp;"Arial,Fett"&amp;12Notfallkonzept&amp;R&amp;"Arial,Fett"&amp;12Eintretenswahrscheinlichkeit / Auswirkung</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4"/>
  <sheetViews>
    <sheetView workbookViewId="0">
      <selection activeCell="B26" sqref="B26"/>
    </sheetView>
  </sheetViews>
  <sheetFormatPr baseColWidth="10" defaultRowHeight="12.75" x14ac:dyDescent="0.2"/>
  <cols>
    <col min="1" max="1" width="22.7109375" style="47" customWidth="1"/>
    <col min="2" max="2" width="32.42578125" style="47" customWidth="1"/>
    <col min="3" max="12" width="7" style="47" customWidth="1"/>
    <col min="13" max="16384" width="11.42578125" style="47"/>
  </cols>
  <sheetData>
    <row r="1" spans="1:12" x14ac:dyDescent="0.2">
      <c r="C1" s="48" t="s">
        <v>160</v>
      </c>
    </row>
    <row r="2" spans="1:12" ht="160.5" customHeight="1" x14ac:dyDescent="0.2">
      <c r="A2" s="49" t="s">
        <v>146</v>
      </c>
      <c r="B2" s="50" t="s">
        <v>147</v>
      </c>
      <c r="C2" s="51" t="s">
        <v>171</v>
      </c>
      <c r="D2" s="51" t="s">
        <v>148</v>
      </c>
      <c r="E2" s="51" t="s">
        <v>149</v>
      </c>
      <c r="F2" s="51" t="s">
        <v>150</v>
      </c>
      <c r="G2" s="51" t="s">
        <v>151</v>
      </c>
      <c r="H2" s="51" t="s">
        <v>152</v>
      </c>
      <c r="I2" s="51" t="s">
        <v>153</v>
      </c>
      <c r="J2" s="51" t="s">
        <v>153</v>
      </c>
      <c r="K2" s="51" t="s">
        <v>153</v>
      </c>
      <c r="L2" s="51" t="s">
        <v>153</v>
      </c>
    </row>
    <row r="3" spans="1:12" ht="25.5" x14ac:dyDescent="0.2">
      <c r="A3" s="52" t="s">
        <v>154</v>
      </c>
      <c r="B3" s="53" t="s">
        <v>155</v>
      </c>
      <c r="C3" s="26" t="s">
        <v>156</v>
      </c>
      <c r="D3" s="26" t="s">
        <v>159</v>
      </c>
      <c r="E3" s="26" t="s">
        <v>157</v>
      </c>
      <c r="F3" s="26" t="s">
        <v>158</v>
      </c>
      <c r="G3" s="26" t="s">
        <v>158</v>
      </c>
      <c r="H3" s="26" t="s">
        <v>157</v>
      </c>
      <c r="I3" s="26"/>
      <c r="J3" s="26"/>
      <c r="K3" s="26"/>
      <c r="L3" s="26"/>
    </row>
    <row r="4" spans="1:12" x14ac:dyDescent="0.2">
      <c r="A4" s="52"/>
      <c r="B4" s="53"/>
      <c r="C4" s="26"/>
      <c r="D4" s="26"/>
      <c r="E4" s="26"/>
      <c r="F4" s="26"/>
      <c r="G4" s="26"/>
      <c r="H4" s="26"/>
      <c r="I4" s="26"/>
      <c r="J4" s="26"/>
      <c r="K4" s="26"/>
      <c r="L4" s="26"/>
    </row>
    <row r="5" spans="1:12" x14ac:dyDescent="0.2">
      <c r="A5" s="52"/>
      <c r="B5" s="53"/>
      <c r="C5" s="26"/>
      <c r="D5" s="26"/>
      <c r="E5" s="26"/>
      <c r="F5" s="26"/>
      <c r="G5" s="26"/>
      <c r="H5" s="26"/>
      <c r="I5" s="26"/>
      <c r="J5" s="26"/>
      <c r="K5" s="26"/>
      <c r="L5" s="26"/>
    </row>
    <row r="6" spans="1:12" x14ac:dyDescent="0.2">
      <c r="A6" s="52"/>
      <c r="B6" s="53"/>
      <c r="C6" s="26"/>
      <c r="D6" s="26"/>
      <c r="E6" s="26"/>
      <c r="F6" s="26"/>
      <c r="G6" s="26"/>
      <c r="H6" s="26"/>
      <c r="I6" s="26"/>
      <c r="J6" s="26"/>
      <c r="K6" s="26"/>
      <c r="L6" s="26"/>
    </row>
    <row r="7" spans="1:12" x14ac:dyDescent="0.2">
      <c r="A7" s="52"/>
      <c r="B7" s="53"/>
      <c r="C7" s="26"/>
      <c r="D7" s="26"/>
      <c r="E7" s="26"/>
      <c r="F7" s="26"/>
      <c r="G7" s="26"/>
      <c r="H7" s="26"/>
      <c r="I7" s="26"/>
      <c r="J7" s="26"/>
      <c r="K7" s="26"/>
      <c r="L7" s="26"/>
    </row>
    <row r="8" spans="1:12" x14ac:dyDescent="0.2">
      <c r="A8" s="52"/>
      <c r="B8" s="53"/>
      <c r="C8" s="26"/>
      <c r="D8" s="26"/>
      <c r="E8" s="26"/>
      <c r="F8" s="26"/>
      <c r="G8" s="26"/>
      <c r="H8" s="26"/>
      <c r="I8" s="26"/>
      <c r="J8" s="26"/>
      <c r="K8" s="26"/>
      <c r="L8" s="26"/>
    </row>
    <row r="9" spans="1:12" x14ac:dyDescent="0.2">
      <c r="A9" s="52"/>
      <c r="B9" s="53"/>
      <c r="C9" s="26"/>
      <c r="D9" s="26"/>
      <c r="E9" s="26"/>
      <c r="F9" s="26"/>
      <c r="G9" s="26"/>
      <c r="H9" s="26"/>
      <c r="I9" s="26"/>
      <c r="J9" s="26"/>
      <c r="K9" s="26"/>
      <c r="L9" s="26"/>
    </row>
    <row r="10" spans="1:12" x14ac:dyDescent="0.2">
      <c r="A10" s="52"/>
      <c r="B10" s="53"/>
      <c r="C10" s="26"/>
      <c r="D10" s="26"/>
      <c r="E10" s="26"/>
      <c r="F10" s="26"/>
      <c r="G10" s="26"/>
      <c r="H10" s="26"/>
      <c r="I10" s="26"/>
      <c r="J10" s="26"/>
      <c r="K10" s="26"/>
      <c r="L10" s="26"/>
    </row>
    <row r="11" spans="1:12" x14ac:dyDescent="0.2">
      <c r="A11" s="52"/>
      <c r="B11" s="53"/>
      <c r="C11" s="26"/>
      <c r="D11" s="26"/>
      <c r="E11" s="26"/>
      <c r="F11" s="26"/>
      <c r="G11" s="26"/>
      <c r="H11" s="26"/>
      <c r="I11" s="26"/>
      <c r="J11" s="26"/>
      <c r="K11" s="26"/>
      <c r="L11" s="26"/>
    </row>
    <row r="12" spans="1:12" x14ac:dyDescent="0.2">
      <c r="A12" s="52"/>
      <c r="B12" s="53"/>
      <c r="C12" s="26"/>
      <c r="D12" s="26"/>
      <c r="E12" s="26"/>
      <c r="F12" s="26"/>
      <c r="G12" s="26"/>
      <c r="H12" s="26"/>
      <c r="I12" s="26"/>
      <c r="J12" s="26"/>
      <c r="K12" s="26"/>
      <c r="L12" s="26"/>
    </row>
    <row r="13" spans="1:12" x14ac:dyDescent="0.2">
      <c r="A13" s="52"/>
      <c r="B13" s="53"/>
      <c r="C13" s="26"/>
      <c r="D13" s="26"/>
      <c r="E13" s="26"/>
      <c r="F13" s="26"/>
      <c r="G13" s="26"/>
      <c r="H13" s="26"/>
      <c r="I13" s="26"/>
      <c r="J13" s="26"/>
      <c r="K13" s="26"/>
      <c r="L13" s="26"/>
    </row>
    <row r="14" spans="1:12" x14ac:dyDescent="0.2">
      <c r="A14" s="52"/>
      <c r="B14" s="53"/>
      <c r="C14" s="26"/>
      <c r="D14" s="26"/>
      <c r="E14" s="26"/>
      <c r="F14" s="26"/>
      <c r="G14" s="26"/>
      <c r="H14" s="26"/>
      <c r="I14" s="26"/>
      <c r="J14" s="26"/>
      <c r="K14" s="26"/>
      <c r="L14" s="26"/>
    </row>
    <row r="15" spans="1:12" x14ac:dyDescent="0.2">
      <c r="A15" s="52"/>
      <c r="B15" s="53"/>
      <c r="C15" s="26"/>
      <c r="D15" s="26"/>
      <c r="E15" s="26"/>
      <c r="F15" s="26"/>
      <c r="G15" s="26"/>
      <c r="H15" s="26"/>
      <c r="I15" s="26"/>
      <c r="J15" s="26"/>
      <c r="K15" s="26"/>
      <c r="L15" s="26"/>
    </row>
    <row r="16" spans="1:12" x14ac:dyDescent="0.2">
      <c r="A16" s="52"/>
      <c r="B16" s="53"/>
      <c r="C16" s="26"/>
      <c r="D16" s="26"/>
      <c r="E16" s="26"/>
      <c r="F16" s="26"/>
      <c r="G16" s="26"/>
      <c r="H16" s="26"/>
      <c r="I16" s="26"/>
      <c r="J16" s="26"/>
      <c r="K16" s="26"/>
      <c r="L16" s="26"/>
    </row>
    <row r="17" spans="1:12" x14ac:dyDescent="0.2">
      <c r="A17" s="52"/>
      <c r="B17" s="53"/>
      <c r="C17" s="26"/>
      <c r="D17" s="26"/>
      <c r="E17" s="26"/>
      <c r="F17" s="26"/>
      <c r="G17" s="26"/>
      <c r="H17" s="26"/>
      <c r="I17" s="26"/>
      <c r="J17" s="26"/>
      <c r="K17" s="26"/>
      <c r="L17" s="26"/>
    </row>
    <row r="18" spans="1:12" x14ac:dyDescent="0.2">
      <c r="A18" s="52"/>
      <c r="B18" s="53"/>
      <c r="C18" s="26"/>
      <c r="D18" s="26"/>
      <c r="E18" s="26"/>
      <c r="F18" s="26"/>
      <c r="G18" s="26"/>
      <c r="H18" s="26"/>
      <c r="I18" s="26"/>
      <c r="J18" s="26"/>
      <c r="K18" s="26"/>
      <c r="L18" s="26"/>
    </row>
    <row r="19" spans="1:12" x14ac:dyDescent="0.2">
      <c r="A19" s="54"/>
      <c r="B19" s="54"/>
      <c r="C19" s="54"/>
      <c r="D19" s="54"/>
      <c r="E19" s="54"/>
      <c r="F19" s="54"/>
      <c r="G19" s="54"/>
      <c r="H19" s="54"/>
      <c r="I19" s="54"/>
      <c r="J19" s="54"/>
      <c r="K19" s="54"/>
      <c r="L19" s="54"/>
    </row>
    <row r="20" spans="1:12" x14ac:dyDescent="0.2">
      <c r="A20" s="55" t="s">
        <v>161</v>
      </c>
    </row>
    <row r="21" spans="1:12" x14ac:dyDescent="0.2">
      <c r="A21" s="47" t="s">
        <v>162</v>
      </c>
    </row>
    <row r="22" spans="1:12" x14ac:dyDescent="0.2">
      <c r="A22" s="47" t="s">
        <v>163</v>
      </c>
    </row>
    <row r="23" spans="1:12" x14ac:dyDescent="0.2">
      <c r="A23" s="47" t="s">
        <v>164</v>
      </c>
    </row>
    <row r="24" spans="1:12" x14ac:dyDescent="0.2">
      <c r="A24" s="47" t="s">
        <v>165</v>
      </c>
    </row>
  </sheetData>
  <pageMargins left="0.70866141732283472" right="0.59055118110236227" top="0.78740157480314965" bottom="0.59055118110236227" header="0.39370078740157483" footer="0.39370078740157483"/>
  <pageSetup paperSize="9" orientation="landscape" r:id="rId1"/>
  <headerFooter>
    <oddHeader>&amp;L&amp;"Arial,Fett"Kommunikationsmatrix Organisation</oddHeader>
    <oddFooter>&amp;L&amp;"Arial,Standard"&amp;9&amp;D&amp;R&amp;"Arial,Standard"&amp;9Seite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Anleitung</vt:lpstr>
      <vt:lpstr>Änderungskontrolle</vt:lpstr>
      <vt:lpstr>Bedrohungsanalyse</vt:lpstr>
      <vt:lpstr>Massnahmenplan</vt:lpstr>
      <vt:lpstr>Bedrohungskatalog</vt:lpstr>
      <vt:lpstr>EW_AW</vt:lpstr>
      <vt:lpstr>Kommunikationsmatrix</vt:lpstr>
      <vt:lpstr>EW_AW!Auswirkung</vt:lpstr>
      <vt:lpstr>Auswirkung</vt:lpstr>
      <vt:lpstr>Bedrohungsanalyse!Drucktitel</vt:lpstr>
      <vt:lpstr>Massnahmenplan!Drucktitel</vt:lpstr>
      <vt:lpstr>EW_AW!Eintrittswahrscheinlichkeit</vt:lpstr>
      <vt:lpstr>Eintrittswahrscheinlichkeit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Notfallkonzept Bedrohungsanalyse</dc:title>
  <dc:creator>Datenschutzbeauftragte des Kantons Zürich</dc:creator>
  <cp:lastModifiedBy>Übersax Karin</cp:lastModifiedBy>
  <cp:lastPrinted>2018-10-03T15:10:48Z</cp:lastPrinted>
  <dcterms:created xsi:type="dcterms:W3CDTF">2018-05-25T12:55:28Z</dcterms:created>
  <dcterms:modified xsi:type="dcterms:W3CDTF">2023-11-24T08:56:49Z</dcterms:modified>
</cp:coreProperties>
</file>